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1" windowHeight="11019"/>
  </bookViews>
  <sheets>
    <sheet name="Sheet1" sheetId="1" r:id="rId1"/>
  </sheets>
  <definedNames>
    <definedName name="_xlnm.Print_Area" localSheetId="0">Sheet1!$A$1:$H$76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  <c r="H7"/>
  <c r="H75"/>
  <c r="G75"/>
  <c r="H65" l="1"/>
  <c r="H63" s="1"/>
  <c r="H61"/>
  <c r="H58"/>
  <c r="H52"/>
  <c r="H48"/>
  <c r="H43"/>
  <c r="H38"/>
  <c r="H74" s="1"/>
  <c r="H33"/>
  <c r="H26"/>
  <c r="H19"/>
  <c r="H14"/>
  <c r="H6"/>
  <c r="G65"/>
  <c r="G63" s="1"/>
  <c r="G61"/>
  <c r="G58"/>
  <c r="G52"/>
  <c r="G48"/>
  <c r="G43"/>
  <c r="G38"/>
  <c r="G74" s="1"/>
  <c r="G33"/>
  <c r="G26"/>
  <c r="G19"/>
  <c r="G14"/>
  <c r="G6"/>
  <c r="G41" l="1"/>
  <c r="H41"/>
  <c r="H12"/>
  <c r="G12"/>
  <c r="G71" l="1"/>
  <c r="H71"/>
</calcChain>
</file>

<file path=xl/sharedStrings.xml><?xml version="1.0" encoding="utf-8"?>
<sst xmlns="http://schemas.openxmlformats.org/spreadsheetml/2006/main" count="141" uniqueCount="96">
  <si>
    <t>Наименование программы</t>
  </si>
  <si>
    <t>Рз Пр</t>
  </si>
  <si>
    <t>ЦСР</t>
  </si>
  <si>
    <t>Вр</t>
  </si>
  <si>
    <t>План</t>
  </si>
  <si>
    <t>1. Муниципальная Программа «Развитие и сохранение культуры поселения»</t>
  </si>
  <si>
    <t>11 0 00 00000</t>
  </si>
  <si>
    <t>1.1.Подпрограмма «Организация досуга и обеспечение жителей поселения услугами организации культуры»</t>
  </si>
  <si>
    <t>11 1 00 00000</t>
  </si>
  <si>
    <t>0801</t>
  </si>
  <si>
    <t>11 1 01 00590</t>
  </si>
  <si>
    <t>2. Муниципальная Программа «Муниципальное управление и гражданское общество»</t>
  </si>
  <si>
    <t>16 0 00 00000</t>
  </si>
  <si>
    <t>0102</t>
  </si>
  <si>
    <t>16 1 01 92020</t>
  </si>
  <si>
    <t>2.2.Подпрограмма «Управление в сфере функций органов  местной администрации»</t>
  </si>
  <si>
    <t>16 2 00 00000</t>
  </si>
  <si>
    <t>0104</t>
  </si>
  <si>
    <t>16 2 01 92010</t>
  </si>
  <si>
    <t>2.3.Подпрограмма  «Обеспечение реализации Муниципальной Программы»</t>
  </si>
  <si>
    <t>16 3 00 00000</t>
  </si>
  <si>
    <t>0113</t>
  </si>
  <si>
    <t>16 3 01 00590</t>
  </si>
  <si>
    <t>16 3 02 90200</t>
  </si>
  <si>
    <t>2.4.Подпрограмма «Повышение устойчивости бюджета поселения»</t>
  </si>
  <si>
    <t>16 4 00 00000</t>
  </si>
  <si>
    <t>0111</t>
  </si>
  <si>
    <t>16 4 01 90570</t>
  </si>
  <si>
    <t>1301</t>
  </si>
  <si>
    <t>16 4 02 97880</t>
  </si>
  <si>
    <t>16 4 03 98500</t>
  </si>
  <si>
    <t>2.5.Подпрограмма   «Защита населения и территории поселения от чрезвычайных ситуаций и обеспечение первичных мер пожарной безопасности»</t>
  </si>
  <si>
    <t>16 5 00 00000</t>
  </si>
  <si>
    <t>0309</t>
  </si>
  <si>
    <t>16 5 01 91430</t>
  </si>
  <si>
    <t>0314</t>
  </si>
  <si>
    <t>16 5 02 91430</t>
  </si>
  <si>
    <t>2.6.Подпрограмма  «Социальная поддержка граждан»</t>
  </si>
  <si>
    <t>1001</t>
  </si>
  <si>
    <t>16 6 01 90470</t>
  </si>
  <si>
    <t>2.7.Подпрограмма  «Финансовое обеспечение  муниципальных образований Воронежской области для исполнения переданных полномочий»</t>
  </si>
  <si>
    <t>16 7 00 00000</t>
  </si>
  <si>
    <t>0203</t>
  </si>
  <si>
    <t>16 7 01 51180</t>
  </si>
  <si>
    <t>3. Муниципальная Программа «Развитие территории поселения»</t>
  </si>
  <si>
    <t>19 0 00 00000</t>
  </si>
  <si>
    <t>0409</t>
  </si>
  <si>
    <t>19 2 00 00000</t>
  </si>
  <si>
    <t>0503</t>
  </si>
  <si>
    <t>19 2 01 90670</t>
  </si>
  <si>
    <t>19 2 01 S8670</t>
  </si>
  <si>
    <t>19 3 00 00000</t>
  </si>
  <si>
    <t>19 3 01 90800</t>
  </si>
  <si>
    <t>19 4 01 90600</t>
  </si>
  <si>
    <t>19 5 01 91220</t>
  </si>
  <si>
    <t>0412</t>
  </si>
  <si>
    <t>19 6 01 90850</t>
  </si>
  <si>
    <t>05 0 00 00000</t>
  </si>
  <si>
    <t>05 1 01 90390</t>
  </si>
  <si>
    <t>0107</t>
  </si>
  <si>
    <t>99 1 01 92070</t>
  </si>
  <si>
    <t>В С Е Г О</t>
  </si>
  <si>
    <t>19 6 00 00000</t>
  </si>
  <si>
    <t>3.1.Подпрограмма  «Развитие сети уличного освещения»</t>
  </si>
  <si>
    <t>3.2.Подпрограмма «Благоустройство территории поселения»</t>
  </si>
  <si>
    <t xml:space="preserve">3.3.Подпрограмма «Содержание мест захоронения и ремонт военно-мемориальных объектов»  </t>
  </si>
  <si>
    <t>3.5.Подпрограмма «Развитие градостроительной  деятельности поселения»</t>
  </si>
  <si>
    <t>зем. контроль</t>
  </si>
  <si>
    <t>19 6 02 88690</t>
  </si>
  <si>
    <t>24 0 00 00000</t>
  </si>
  <si>
    <t>24 2 01 81290</t>
  </si>
  <si>
    <t>24 2 01 S8850</t>
  </si>
  <si>
    <t>ФБ</t>
  </si>
  <si>
    <t xml:space="preserve">ОБ </t>
  </si>
  <si>
    <t>соф.</t>
  </si>
  <si>
    <t>4. Муниципальная Программа «Использование и охрана земель на территории Селявинского сельского поселения»</t>
  </si>
  <si>
    <t>4.1.Подпрограмма «Повышение эффективности использования и охраны земель»</t>
  </si>
  <si>
    <t>5. Муниципальная Программа «Развитие транспортной системы»</t>
  </si>
  <si>
    <t>5.1.Подпрограмма «Проектирование, строительство и реконструкция  автомобильных дорог общего пользования местного значения на территории Селявинского сельского поселения»</t>
  </si>
  <si>
    <t>24 1 01 81290</t>
  </si>
  <si>
    <t>5.2.Подпрограмма « Капитальный ремонт и ремонт автомобильных дорог общего пользования местного значения на территории  Селявинского сельского поселения»</t>
  </si>
  <si>
    <t>24 2 00 00000</t>
  </si>
  <si>
    <t>5.3.Подпрограмма « Комплекс работ по обеспечение безопасности дорожного движения и содержанию дорог общего пользования местного значения на территории  Селявинского сельского поселения»</t>
  </si>
  <si>
    <t>24 3 01 81290</t>
  </si>
  <si>
    <t>6. Непрограммные расходы органов местного самоуправления</t>
  </si>
  <si>
    <t xml:space="preserve">Отчет по муниципальным программам Селявинского </t>
  </si>
  <si>
    <t>(тыс.рублей)</t>
  </si>
  <si>
    <t xml:space="preserve">Глава Селявинского сельского поселения:                           А.Н. Семченко </t>
  </si>
  <si>
    <t>ОБ</t>
  </si>
  <si>
    <t xml:space="preserve">2.1. Подпрограмма «Функционирование главы муниципального образования»                                                          </t>
  </si>
  <si>
    <t>19 4 00 00000</t>
  </si>
  <si>
    <t>19 4 01 90530</t>
  </si>
  <si>
    <t>19 4 01 S8530</t>
  </si>
  <si>
    <t xml:space="preserve">3.4. Подпрограмма «Энергосбережение и повышение энергетической эффективности»                                             </t>
  </si>
  <si>
    <t>Факт</t>
  </si>
  <si>
    <t xml:space="preserve"> сельского поселения за  9 месяцев 2023 года</t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</si>
</sst>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indexed="8"/>
      <name val="Times New Roman CYR"/>
      <family val="2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2" borderId="0" xfId="0" applyFill="1" applyAlignment="1"/>
    <xf numFmtId="0" fontId="0" fillId="2" borderId="0" xfId="0" applyFont="1" applyFill="1"/>
    <xf numFmtId="0" fontId="2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7" fillId="0" borderId="4" xfId="0" applyFont="1" applyBorder="1" applyAlignment="1">
      <alignment wrapText="1"/>
    </xf>
    <xf numFmtId="164" fontId="6" fillId="2" borderId="4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wrapText="1"/>
    </xf>
    <xf numFmtId="164" fontId="5" fillId="3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wrapText="1"/>
    </xf>
    <xf numFmtId="164" fontId="5" fillId="3" borderId="3" xfId="0" applyNumberFormat="1" applyFont="1" applyFill="1" applyBorder="1" applyAlignment="1">
      <alignment horizontal="right"/>
    </xf>
    <xf numFmtId="164" fontId="5" fillId="3" borderId="4" xfId="0" applyNumberFormat="1" applyFont="1" applyFill="1" applyBorder="1" applyAlignment="1">
      <alignment horizontal="right"/>
    </xf>
    <xf numFmtId="0" fontId="0" fillId="0" borderId="1" xfId="0" applyBorder="1"/>
    <xf numFmtId="0" fontId="5" fillId="2" borderId="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164" fontId="6" fillId="3" borderId="1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3" fontId="7" fillId="2" borderId="5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0" fillId="0" borderId="0" xfId="0" applyAlignment="1"/>
    <xf numFmtId="0" fontId="10" fillId="2" borderId="0" xfId="0" applyFont="1" applyFill="1" applyAlignment="1">
      <alignment vertical="top"/>
    </xf>
    <xf numFmtId="0" fontId="9" fillId="2" borderId="0" xfId="0" applyFont="1" applyFill="1"/>
    <xf numFmtId="0" fontId="1" fillId="2" borderId="0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3" fontId="6" fillId="2" borderId="5" xfId="0" applyNumberFormat="1" applyFont="1" applyFill="1" applyBorder="1" applyAlignment="1">
      <alignment horizontal="center" wrapText="1"/>
    </xf>
    <xf numFmtId="0" fontId="9" fillId="2" borderId="0" xfId="0" applyFont="1" applyFill="1" applyAlignment="1"/>
    <xf numFmtId="0" fontId="0" fillId="2" borderId="0" xfId="0" applyFill="1"/>
    <xf numFmtId="0" fontId="1" fillId="0" borderId="0" xfId="0" applyFont="1" applyBorder="1" applyAlignment="1">
      <alignment horizontal="center"/>
    </xf>
    <xf numFmtId="0" fontId="5" fillId="2" borderId="3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wrapText="1"/>
    </xf>
    <xf numFmtId="0" fontId="11" fillId="0" borderId="0" xfId="0" applyFont="1" applyAlignment="1"/>
    <xf numFmtId="0" fontId="11" fillId="0" borderId="0" xfId="0" applyFont="1"/>
    <xf numFmtId="164" fontId="0" fillId="0" borderId="0" xfId="0" applyNumberFormat="1" applyAlignment="1"/>
    <xf numFmtId="0" fontId="7" fillId="2" borderId="1" xfId="0" applyFont="1" applyFill="1" applyBorder="1" applyAlignment="1">
      <alignment wrapText="1"/>
    </xf>
    <xf numFmtId="49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right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wrapText="1"/>
    </xf>
    <xf numFmtId="164" fontId="5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right" wrapText="1"/>
    </xf>
    <xf numFmtId="49" fontId="13" fillId="2" borderId="4" xfId="0" applyNumberFormat="1" applyFont="1" applyFill="1" applyBorder="1" applyAlignment="1">
      <alignment horizontal="right" wrapText="1"/>
    </xf>
    <xf numFmtId="49" fontId="13" fillId="2" borderId="1" xfId="0" applyNumberFormat="1" applyFont="1" applyFill="1" applyBorder="1" applyAlignment="1">
      <alignment horizontal="right" wrapText="1"/>
    </xf>
    <xf numFmtId="49" fontId="13" fillId="0" borderId="1" xfId="0" applyNumberFormat="1" applyFont="1" applyBorder="1" applyAlignment="1">
      <alignment horizontal="right"/>
    </xf>
    <xf numFmtId="49" fontId="13" fillId="2" borderId="3" xfId="0" applyNumberFormat="1" applyFont="1" applyFill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0" fontId="6" fillId="0" borderId="4" xfId="0" applyFont="1" applyBorder="1" applyAlignment="1">
      <alignment wrapText="1"/>
    </xf>
    <xf numFmtId="0" fontId="5" fillId="2" borderId="4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5" fillId="3" borderId="1" xfId="0" applyFont="1" applyFill="1" applyBorder="1" applyAlignment="1">
      <alignment horizontal="left" wrapText="1"/>
    </xf>
    <xf numFmtId="0" fontId="6" fillId="2" borderId="5" xfId="0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7" fillId="2" borderId="4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right"/>
    </xf>
    <xf numFmtId="164" fontId="5" fillId="2" borderId="3" xfId="0" applyNumberFormat="1" applyFont="1" applyFill="1" applyBorder="1" applyAlignment="1">
      <alignment horizontal="right"/>
    </xf>
    <xf numFmtId="164" fontId="5" fillId="2" borderId="4" xfId="0" applyNumberFormat="1" applyFont="1" applyFill="1" applyBorder="1" applyAlignment="1">
      <alignment horizontal="right"/>
    </xf>
    <xf numFmtId="164" fontId="5" fillId="2" borderId="1" xfId="0" applyNumberFormat="1" applyFont="1" applyFill="1" applyBorder="1" applyAlignment="1">
      <alignment horizontal="right"/>
    </xf>
    <xf numFmtId="164" fontId="6" fillId="2" borderId="1" xfId="0" applyNumberFormat="1" applyFont="1" applyFill="1" applyBorder="1" applyAlignment="1">
      <alignment horizontal="right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49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49" fontId="7" fillId="2" borderId="2" xfId="0" applyNumberFormat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2" fillId="2" borderId="0" xfId="0" applyFont="1" applyFill="1" applyAlignment="1">
      <alignment horizontal="left" vertical="top"/>
    </xf>
    <xf numFmtId="0" fontId="4" fillId="2" borderId="1" xfId="0" applyFont="1" applyFill="1" applyBorder="1" applyAlignment="1">
      <alignment horizontal="left" wrapText="1"/>
    </xf>
    <xf numFmtId="49" fontId="4" fillId="2" borderId="3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117"/>
  <sheetViews>
    <sheetView tabSelected="1" workbookViewId="0">
      <selection activeCell="C7" sqref="C7"/>
    </sheetView>
  </sheetViews>
  <sheetFormatPr defaultRowHeight="15.05"/>
  <cols>
    <col min="1" max="1" width="4.77734375" customWidth="1"/>
    <col min="2" max="2" width="85" customWidth="1"/>
    <col min="3" max="3" width="6.5546875" style="40" customWidth="1"/>
    <col min="4" max="4" width="7.109375" style="34" customWidth="1"/>
    <col min="5" max="5" width="16.33203125" style="26" customWidth="1"/>
    <col min="6" max="6" width="6" style="2" customWidth="1"/>
    <col min="7" max="7" width="11.21875" style="26" customWidth="1"/>
    <col min="8" max="8" width="10.77734375" customWidth="1"/>
  </cols>
  <sheetData>
    <row r="1" spans="2:8" ht="14.75" customHeight="1">
      <c r="B1" s="97" t="s">
        <v>85</v>
      </c>
      <c r="C1" s="97"/>
      <c r="D1" s="97"/>
      <c r="E1" s="97"/>
      <c r="F1" s="97"/>
      <c r="G1" s="97"/>
    </row>
    <row r="2" spans="2:8" ht="14.75" customHeight="1">
      <c r="B2" s="97"/>
      <c r="C2" s="97"/>
      <c r="D2" s="97"/>
      <c r="E2" s="97"/>
      <c r="F2" s="97"/>
      <c r="G2" s="97"/>
    </row>
    <row r="3" spans="2:8" ht="17.55">
      <c r="B3" s="98" t="s">
        <v>95</v>
      </c>
      <c r="C3" s="98"/>
      <c r="D3" s="98"/>
      <c r="E3" s="98"/>
      <c r="F3" s="98"/>
      <c r="G3" s="98"/>
    </row>
    <row r="4" spans="2:8" ht="17.55">
      <c r="B4" s="4"/>
      <c r="C4" s="35"/>
      <c r="D4" s="3"/>
      <c r="E4" s="27"/>
      <c r="F4" s="3"/>
      <c r="G4" s="76" t="s">
        <v>86</v>
      </c>
      <c r="H4" s="76"/>
    </row>
    <row r="5" spans="2:8" ht="15.65">
      <c r="B5" s="5" t="s">
        <v>0</v>
      </c>
      <c r="C5" s="57"/>
      <c r="D5" s="6" t="s">
        <v>1</v>
      </c>
      <c r="E5" s="6" t="s">
        <v>2</v>
      </c>
      <c r="F5" s="6" t="s">
        <v>3</v>
      </c>
      <c r="G5" s="7" t="s">
        <v>4</v>
      </c>
      <c r="H5" s="7" t="s">
        <v>94</v>
      </c>
    </row>
    <row r="6" spans="2:8" ht="15.65">
      <c r="B6" s="8" t="s">
        <v>5</v>
      </c>
      <c r="C6" s="58"/>
      <c r="D6" s="7"/>
      <c r="E6" s="45" t="s">
        <v>6</v>
      </c>
      <c r="F6" s="75"/>
      <c r="G6" s="9">
        <f>G7</f>
        <v>2257.8000000000002</v>
      </c>
      <c r="H6" s="9">
        <f>H7</f>
        <v>1403.6000000000001</v>
      </c>
    </row>
    <row r="7" spans="2:8" ht="15.65" customHeight="1">
      <c r="B7" s="100" t="s">
        <v>7</v>
      </c>
      <c r="C7" s="36"/>
      <c r="D7" s="101"/>
      <c r="E7" s="89" t="s">
        <v>8</v>
      </c>
      <c r="F7" s="91"/>
      <c r="G7" s="77">
        <f>G9+G10+G11</f>
        <v>2257.8000000000002</v>
      </c>
      <c r="H7" s="77">
        <f>H9+H10+H11</f>
        <v>1403.6000000000001</v>
      </c>
    </row>
    <row r="8" spans="2:8" ht="15.65">
      <c r="B8" s="100"/>
      <c r="C8" s="59"/>
      <c r="D8" s="102"/>
      <c r="E8" s="90"/>
      <c r="F8" s="92"/>
      <c r="G8" s="78"/>
      <c r="H8" s="78"/>
    </row>
    <row r="9" spans="2:8" ht="15.65">
      <c r="B9" s="51"/>
      <c r="C9" s="37"/>
      <c r="D9" s="28" t="s">
        <v>9</v>
      </c>
      <c r="E9" s="6" t="s">
        <v>10</v>
      </c>
      <c r="F9" s="10">
        <v>100</v>
      </c>
      <c r="G9" s="11">
        <v>1622.4</v>
      </c>
      <c r="H9" s="11">
        <v>1067</v>
      </c>
    </row>
    <row r="10" spans="2:8" ht="15.65">
      <c r="B10" s="51"/>
      <c r="C10" s="37"/>
      <c r="D10" s="28" t="s">
        <v>9</v>
      </c>
      <c r="E10" s="6" t="s">
        <v>10</v>
      </c>
      <c r="F10" s="10">
        <v>200</v>
      </c>
      <c r="G10" s="11">
        <v>625.20000000000005</v>
      </c>
      <c r="H10" s="11">
        <v>326.39999999999998</v>
      </c>
    </row>
    <row r="11" spans="2:8" ht="15.65">
      <c r="B11" s="47"/>
      <c r="C11" s="36"/>
      <c r="D11" s="28" t="s">
        <v>9</v>
      </c>
      <c r="E11" s="6" t="s">
        <v>10</v>
      </c>
      <c r="F11" s="10">
        <v>800</v>
      </c>
      <c r="G11" s="11">
        <v>10.199999999999999</v>
      </c>
      <c r="H11" s="11">
        <v>10.199999999999999</v>
      </c>
    </row>
    <row r="12" spans="2:8" ht="31.3">
      <c r="B12" s="42" t="s">
        <v>11</v>
      </c>
      <c r="C12" s="60"/>
      <c r="D12" s="28"/>
      <c r="E12" s="29" t="s">
        <v>12</v>
      </c>
      <c r="F12" s="12"/>
      <c r="G12" s="46">
        <f>G13+G14+G19+G26+G33+G37+G38</f>
        <v>5185</v>
      </c>
      <c r="H12" s="46">
        <f>H13+H14+H19+H26+H33+H37+H38</f>
        <v>3361</v>
      </c>
    </row>
    <row r="13" spans="2:8" ht="15.65">
      <c r="B13" s="49" t="s">
        <v>89</v>
      </c>
      <c r="C13" s="38"/>
      <c r="D13" s="28" t="s">
        <v>13</v>
      </c>
      <c r="E13" s="6" t="s">
        <v>14</v>
      </c>
      <c r="F13" s="10">
        <v>100</v>
      </c>
      <c r="G13" s="11">
        <v>1155.3</v>
      </c>
      <c r="H13" s="11">
        <v>760.1</v>
      </c>
    </row>
    <row r="14" spans="2:8" ht="15.65">
      <c r="B14" s="85" t="s">
        <v>15</v>
      </c>
      <c r="C14" s="36"/>
      <c r="D14" s="87"/>
      <c r="E14" s="89" t="s">
        <v>16</v>
      </c>
      <c r="F14" s="91"/>
      <c r="G14" s="77">
        <f>G16+G17+G18</f>
        <v>1355.9</v>
      </c>
      <c r="H14" s="77">
        <f>H16+H17+H18</f>
        <v>921.19999999999993</v>
      </c>
    </row>
    <row r="15" spans="2:8" ht="15.65">
      <c r="B15" s="86"/>
      <c r="C15" s="59"/>
      <c r="D15" s="88"/>
      <c r="E15" s="90"/>
      <c r="F15" s="92"/>
      <c r="G15" s="78"/>
      <c r="H15" s="78"/>
    </row>
    <row r="16" spans="2:8" ht="15.65">
      <c r="B16" s="52"/>
      <c r="C16" s="59"/>
      <c r="D16" s="44" t="s">
        <v>17</v>
      </c>
      <c r="E16" s="6" t="s">
        <v>18</v>
      </c>
      <c r="F16" s="10">
        <v>100</v>
      </c>
      <c r="G16" s="11">
        <v>528.5</v>
      </c>
      <c r="H16" s="11">
        <v>377.9</v>
      </c>
    </row>
    <row r="17" spans="2:8" ht="15.65">
      <c r="B17" s="53"/>
      <c r="C17" s="59"/>
      <c r="D17" s="44" t="s">
        <v>17</v>
      </c>
      <c r="E17" s="6" t="s">
        <v>18</v>
      </c>
      <c r="F17" s="10">
        <v>200</v>
      </c>
      <c r="G17" s="11">
        <v>822.4</v>
      </c>
      <c r="H17" s="11">
        <v>543.29999999999995</v>
      </c>
    </row>
    <row r="18" spans="2:8" ht="15.65">
      <c r="B18" s="48"/>
      <c r="C18" s="59"/>
      <c r="D18" s="44" t="s">
        <v>17</v>
      </c>
      <c r="E18" s="6" t="s">
        <v>18</v>
      </c>
      <c r="F18" s="10">
        <v>800</v>
      </c>
      <c r="G18" s="11">
        <v>5</v>
      </c>
      <c r="H18" s="11"/>
    </row>
    <row r="19" spans="2:8" ht="15.65">
      <c r="B19" s="93" t="s">
        <v>19</v>
      </c>
      <c r="C19" s="61"/>
      <c r="D19" s="87"/>
      <c r="E19" s="89" t="s">
        <v>20</v>
      </c>
      <c r="F19" s="91"/>
      <c r="G19" s="77">
        <f>G21+G22+G24+G23+G25</f>
        <v>2080.3000000000002</v>
      </c>
      <c r="H19" s="77">
        <f>H21+H22+H24+H23+H25</f>
        <v>1366.4</v>
      </c>
    </row>
    <row r="20" spans="2:8" ht="15.65">
      <c r="B20" s="93"/>
      <c r="C20" s="62"/>
      <c r="D20" s="88"/>
      <c r="E20" s="90"/>
      <c r="F20" s="92"/>
      <c r="G20" s="78"/>
      <c r="H20" s="78"/>
    </row>
    <row r="21" spans="2:8" ht="15.65">
      <c r="B21" s="54"/>
      <c r="C21" s="38"/>
      <c r="D21" s="28" t="s">
        <v>21</v>
      </c>
      <c r="E21" s="6" t="s">
        <v>22</v>
      </c>
      <c r="F21" s="10">
        <v>100</v>
      </c>
      <c r="G21" s="11">
        <v>1852.1</v>
      </c>
      <c r="H21" s="11">
        <v>1284</v>
      </c>
    </row>
    <row r="22" spans="2:8" ht="15.65">
      <c r="B22" s="54"/>
      <c r="C22" s="38"/>
      <c r="D22" s="28" t="s">
        <v>21</v>
      </c>
      <c r="E22" s="6" t="s">
        <v>22</v>
      </c>
      <c r="F22" s="10">
        <v>200</v>
      </c>
      <c r="G22" s="11">
        <v>110.2</v>
      </c>
      <c r="H22" s="11">
        <v>45.3</v>
      </c>
    </row>
    <row r="23" spans="2:8" ht="15.65">
      <c r="B23" s="49"/>
      <c r="C23" s="38"/>
      <c r="D23" s="28" t="s">
        <v>21</v>
      </c>
      <c r="E23" s="6" t="s">
        <v>22</v>
      </c>
      <c r="F23" s="10">
        <v>800</v>
      </c>
      <c r="G23" s="11">
        <v>1</v>
      </c>
      <c r="H23" s="11"/>
    </row>
    <row r="24" spans="2:8" ht="15.65">
      <c r="B24" s="54"/>
      <c r="C24" s="38"/>
      <c r="D24" s="28" t="s">
        <v>21</v>
      </c>
      <c r="E24" s="6" t="s">
        <v>23</v>
      </c>
      <c r="F24" s="10">
        <v>200</v>
      </c>
      <c r="G24" s="11">
        <v>90</v>
      </c>
      <c r="H24" s="11">
        <v>33.4</v>
      </c>
    </row>
    <row r="25" spans="2:8" ht="15.65">
      <c r="B25" s="49"/>
      <c r="C25" s="38"/>
      <c r="D25" s="28" t="s">
        <v>21</v>
      </c>
      <c r="E25" s="6" t="s">
        <v>23</v>
      </c>
      <c r="F25" s="72">
        <v>800</v>
      </c>
      <c r="G25" s="11">
        <v>27</v>
      </c>
      <c r="H25" s="11">
        <v>3.7</v>
      </c>
    </row>
    <row r="26" spans="2:8" ht="15.65">
      <c r="B26" s="93" t="s">
        <v>24</v>
      </c>
      <c r="C26" s="61"/>
      <c r="D26" s="87"/>
      <c r="E26" s="89" t="s">
        <v>25</v>
      </c>
      <c r="F26" s="91"/>
      <c r="G26" s="79">
        <f>G29+G30+G31+G32</f>
        <v>144</v>
      </c>
      <c r="H26" s="79">
        <f>H29+H30+H31+H32</f>
        <v>105</v>
      </c>
    </row>
    <row r="27" spans="2:8" ht="15.65">
      <c r="B27" s="93"/>
      <c r="C27" s="63"/>
      <c r="D27" s="94"/>
      <c r="E27" s="95"/>
      <c r="F27" s="96"/>
      <c r="G27" s="79"/>
      <c r="H27" s="79"/>
    </row>
    <row r="28" spans="2:8" ht="15.65">
      <c r="B28" s="93"/>
      <c r="C28" s="62"/>
      <c r="D28" s="88"/>
      <c r="E28" s="90"/>
      <c r="F28" s="92"/>
      <c r="G28" s="79"/>
      <c r="H28" s="79"/>
    </row>
    <row r="29" spans="2:8" ht="15.65">
      <c r="B29" s="13"/>
      <c r="C29" s="61"/>
      <c r="D29" s="43" t="s">
        <v>26</v>
      </c>
      <c r="E29" s="6" t="s">
        <v>27</v>
      </c>
      <c r="F29" s="72">
        <v>800</v>
      </c>
      <c r="G29" s="14">
        <v>5</v>
      </c>
      <c r="H29" s="14"/>
    </row>
    <row r="30" spans="2:8" ht="15.65">
      <c r="B30" s="13"/>
      <c r="C30" s="61"/>
      <c r="D30" s="43" t="s">
        <v>28</v>
      </c>
      <c r="E30" s="6" t="s">
        <v>29</v>
      </c>
      <c r="F30" s="72">
        <v>700</v>
      </c>
      <c r="G30" s="14">
        <v>2</v>
      </c>
      <c r="H30" s="14"/>
    </row>
    <row r="31" spans="2:8" ht="15.65">
      <c r="B31" s="13"/>
      <c r="C31" s="61"/>
      <c r="D31" s="43" t="s">
        <v>17</v>
      </c>
      <c r="E31" s="6" t="s">
        <v>30</v>
      </c>
      <c r="F31" s="72">
        <v>500</v>
      </c>
      <c r="G31" s="14">
        <v>136</v>
      </c>
      <c r="H31" s="14">
        <v>105</v>
      </c>
    </row>
    <row r="32" spans="2:8" ht="15.65" customHeight="1">
      <c r="B32" s="13"/>
      <c r="C32" s="61"/>
      <c r="D32" s="43" t="s">
        <v>55</v>
      </c>
      <c r="E32" s="6" t="s">
        <v>30</v>
      </c>
      <c r="F32" s="72">
        <v>500</v>
      </c>
      <c r="G32" s="14">
        <v>1</v>
      </c>
      <c r="H32" s="14"/>
    </row>
    <row r="33" spans="2:8" ht="15.65" customHeight="1">
      <c r="B33" s="85" t="s">
        <v>31</v>
      </c>
      <c r="C33" s="36"/>
      <c r="D33" s="87"/>
      <c r="E33" s="89" t="s">
        <v>32</v>
      </c>
      <c r="F33" s="91"/>
      <c r="G33" s="77">
        <f>G35+G36</f>
        <v>252.8</v>
      </c>
      <c r="H33" s="77">
        <f>H35+H36</f>
        <v>72</v>
      </c>
    </row>
    <row r="34" spans="2:8" ht="15.65">
      <c r="B34" s="86"/>
      <c r="C34" s="59"/>
      <c r="D34" s="88"/>
      <c r="E34" s="90"/>
      <c r="F34" s="92"/>
      <c r="G34" s="78"/>
      <c r="H34" s="78"/>
    </row>
    <row r="35" spans="2:8" ht="15.65">
      <c r="B35" s="48"/>
      <c r="C35" s="59"/>
      <c r="D35" s="44" t="s">
        <v>33</v>
      </c>
      <c r="E35" s="6" t="s">
        <v>34</v>
      </c>
      <c r="F35" s="73">
        <v>200</v>
      </c>
      <c r="G35" s="15">
        <v>12.8</v>
      </c>
      <c r="H35" s="15">
        <v>12</v>
      </c>
    </row>
    <row r="36" spans="2:8" ht="15.65">
      <c r="B36" s="48"/>
      <c r="C36" s="59"/>
      <c r="D36" s="44" t="s">
        <v>35</v>
      </c>
      <c r="E36" s="6" t="s">
        <v>36</v>
      </c>
      <c r="F36" s="73">
        <v>200</v>
      </c>
      <c r="G36" s="15">
        <v>240</v>
      </c>
      <c r="H36" s="15">
        <v>60</v>
      </c>
    </row>
    <row r="37" spans="2:8" ht="15.65">
      <c r="B37" s="49" t="s">
        <v>37</v>
      </c>
      <c r="C37" s="38"/>
      <c r="D37" s="28" t="s">
        <v>38</v>
      </c>
      <c r="E37" s="6" t="s">
        <v>39</v>
      </c>
      <c r="F37" s="10">
        <v>300</v>
      </c>
      <c r="G37" s="15">
        <v>83.4</v>
      </c>
      <c r="H37" s="15">
        <v>60.5</v>
      </c>
    </row>
    <row r="38" spans="2:8" ht="31.3">
      <c r="B38" s="49" t="s">
        <v>40</v>
      </c>
      <c r="C38" s="38"/>
      <c r="D38" s="28"/>
      <c r="E38" s="6" t="s">
        <v>41</v>
      </c>
      <c r="F38" s="10"/>
      <c r="G38" s="50">
        <f>G39+G40</f>
        <v>113.3</v>
      </c>
      <c r="H38" s="50">
        <f>H39+H40</f>
        <v>75.8</v>
      </c>
    </row>
    <row r="39" spans="2:8" ht="15.65">
      <c r="B39" s="55"/>
      <c r="C39" s="64" t="s">
        <v>72</v>
      </c>
      <c r="D39" s="28" t="s">
        <v>42</v>
      </c>
      <c r="E39" s="6" t="s">
        <v>43</v>
      </c>
      <c r="F39" s="10">
        <v>100</v>
      </c>
      <c r="G39" s="11">
        <v>102.1</v>
      </c>
      <c r="H39" s="11">
        <v>75.8</v>
      </c>
    </row>
    <row r="40" spans="2:8" ht="15.65">
      <c r="B40" s="16"/>
      <c r="C40" s="64" t="s">
        <v>72</v>
      </c>
      <c r="D40" s="28" t="s">
        <v>42</v>
      </c>
      <c r="E40" s="6" t="s">
        <v>43</v>
      </c>
      <c r="F40" s="10">
        <v>200</v>
      </c>
      <c r="G40" s="11">
        <v>11.2</v>
      </c>
      <c r="H40" s="11"/>
    </row>
    <row r="41" spans="2:8" ht="15.65">
      <c r="B41" s="103" t="s">
        <v>44</v>
      </c>
      <c r="C41" s="65"/>
      <c r="D41" s="87"/>
      <c r="E41" s="81" t="s">
        <v>45</v>
      </c>
      <c r="F41" s="83"/>
      <c r="G41" s="80">
        <f>G43+G48+G52+G57+G58</f>
        <v>3051.1</v>
      </c>
      <c r="H41" s="80">
        <f>H43+H48+H52+H57+H58</f>
        <v>2062.2000000000003</v>
      </c>
    </row>
    <row r="42" spans="2:8" ht="15.65">
      <c r="B42" s="103"/>
      <c r="C42" s="66"/>
      <c r="D42" s="88"/>
      <c r="E42" s="82"/>
      <c r="F42" s="84"/>
      <c r="G42" s="80"/>
      <c r="H42" s="80"/>
    </row>
    <row r="43" spans="2:8" ht="15.65">
      <c r="B43" s="85" t="s">
        <v>63</v>
      </c>
      <c r="C43" s="36"/>
      <c r="D43" s="87"/>
      <c r="E43" s="89" t="s">
        <v>47</v>
      </c>
      <c r="F43" s="91"/>
      <c r="G43" s="77">
        <f>G45+G46+G47</f>
        <v>450</v>
      </c>
      <c r="H43" s="77">
        <f>H45+H46+H47</f>
        <v>182</v>
      </c>
    </row>
    <row r="44" spans="2:8" ht="15.65">
      <c r="B44" s="86"/>
      <c r="C44" s="59"/>
      <c r="D44" s="88"/>
      <c r="E44" s="90"/>
      <c r="F44" s="92"/>
      <c r="G44" s="78"/>
      <c r="H44" s="78"/>
    </row>
    <row r="45" spans="2:8" ht="15.65">
      <c r="B45" s="51"/>
      <c r="C45" s="37"/>
      <c r="D45" s="28" t="s">
        <v>48</v>
      </c>
      <c r="E45" s="6" t="s">
        <v>49</v>
      </c>
      <c r="F45" s="10">
        <v>200</v>
      </c>
      <c r="G45" s="11">
        <v>384</v>
      </c>
      <c r="H45" s="11">
        <v>121.1</v>
      </c>
    </row>
    <row r="46" spans="2:8" ht="15.65">
      <c r="B46" s="16"/>
      <c r="C46" s="67" t="s">
        <v>73</v>
      </c>
      <c r="D46" s="28" t="s">
        <v>48</v>
      </c>
      <c r="E46" s="6" t="s">
        <v>50</v>
      </c>
      <c r="F46" s="10">
        <v>200</v>
      </c>
      <c r="G46" s="11">
        <v>60</v>
      </c>
      <c r="H46" s="11">
        <v>60</v>
      </c>
    </row>
    <row r="47" spans="2:8" ht="15.65">
      <c r="B47" s="16"/>
      <c r="C47" s="36" t="s">
        <v>74</v>
      </c>
      <c r="D47" s="28" t="s">
        <v>48</v>
      </c>
      <c r="E47" s="6" t="s">
        <v>50</v>
      </c>
      <c r="F47" s="10">
        <v>200</v>
      </c>
      <c r="G47" s="11">
        <v>6</v>
      </c>
      <c r="H47" s="11">
        <v>0.9</v>
      </c>
    </row>
    <row r="48" spans="2:8" ht="15.65">
      <c r="B48" s="47" t="s">
        <v>64</v>
      </c>
      <c r="C48" s="36"/>
      <c r="D48" s="43"/>
      <c r="E48" s="6" t="s">
        <v>51</v>
      </c>
      <c r="F48" s="10"/>
      <c r="G48" s="50">
        <f>G49+G50+G51</f>
        <v>651.1</v>
      </c>
      <c r="H48" s="50">
        <f>H49+H50+H51</f>
        <v>225.6</v>
      </c>
    </row>
    <row r="49" spans="2:8" ht="15.65">
      <c r="B49" s="56"/>
      <c r="C49" s="36"/>
      <c r="D49" s="43" t="s">
        <v>48</v>
      </c>
      <c r="E49" s="6" t="s">
        <v>52</v>
      </c>
      <c r="F49" s="10">
        <v>200</v>
      </c>
      <c r="G49" s="11">
        <v>651.1</v>
      </c>
      <c r="H49" s="11">
        <v>225.6</v>
      </c>
    </row>
    <row r="50" spans="2:8" ht="15.65">
      <c r="B50" s="47"/>
      <c r="C50" s="36"/>
      <c r="D50" s="43" t="s">
        <v>48</v>
      </c>
      <c r="E50" s="6" t="s">
        <v>52</v>
      </c>
      <c r="F50" s="10">
        <v>800</v>
      </c>
      <c r="G50" s="11"/>
      <c r="H50" s="11"/>
    </row>
    <row r="51" spans="2:8" ht="15.65">
      <c r="B51" s="47"/>
      <c r="C51" s="36"/>
      <c r="D51" s="43" t="s">
        <v>55</v>
      </c>
      <c r="E51" s="6" t="s">
        <v>52</v>
      </c>
      <c r="F51" s="10">
        <v>200</v>
      </c>
      <c r="G51" s="11"/>
      <c r="H51" s="11"/>
    </row>
    <row r="52" spans="2:8" ht="31.3">
      <c r="B52" s="49" t="s">
        <v>65</v>
      </c>
      <c r="C52" s="38"/>
      <c r="D52" s="28"/>
      <c r="E52" s="6" t="s">
        <v>90</v>
      </c>
      <c r="F52" s="10"/>
      <c r="G52" s="50">
        <f>G53+G54+G55+G56</f>
        <v>1793</v>
      </c>
      <c r="H52" s="50">
        <f>H53+H54+H55+H56</f>
        <v>1576.2</v>
      </c>
    </row>
    <row r="53" spans="2:8" ht="15.65">
      <c r="B53" s="49"/>
      <c r="C53" s="38"/>
      <c r="D53" s="28" t="s">
        <v>48</v>
      </c>
      <c r="E53" s="6" t="s">
        <v>53</v>
      </c>
      <c r="F53" s="10">
        <v>200</v>
      </c>
      <c r="G53" s="11">
        <v>33</v>
      </c>
      <c r="H53" s="11">
        <v>6.2</v>
      </c>
    </row>
    <row r="54" spans="2:8" ht="15.65">
      <c r="B54" s="49"/>
      <c r="C54" s="38"/>
      <c r="D54" s="28" t="s">
        <v>48</v>
      </c>
      <c r="E54" s="6" t="s">
        <v>91</v>
      </c>
      <c r="F54" s="10">
        <v>200</v>
      </c>
      <c r="G54" s="11">
        <v>90</v>
      </c>
      <c r="H54" s="11"/>
    </row>
    <row r="55" spans="2:8" ht="15.65">
      <c r="B55" s="74"/>
      <c r="C55" s="67" t="s">
        <v>73</v>
      </c>
      <c r="D55" s="28" t="s">
        <v>48</v>
      </c>
      <c r="E55" s="6" t="s">
        <v>92</v>
      </c>
      <c r="F55" s="10">
        <v>200</v>
      </c>
      <c r="G55" s="11">
        <v>1457</v>
      </c>
      <c r="H55" s="11">
        <v>1387.6</v>
      </c>
    </row>
    <row r="56" spans="2:8" ht="15.65">
      <c r="B56" s="49"/>
      <c r="C56" s="37" t="s">
        <v>74</v>
      </c>
      <c r="D56" s="28" t="s">
        <v>48</v>
      </c>
      <c r="E56" s="6" t="s">
        <v>92</v>
      </c>
      <c r="F56" s="10">
        <v>200</v>
      </c>
      <c r="G56" s="11">
        <v>213</v>
      </c>
      <c r="H56" s="11">
        <v>182.4</v>
      </c>
    </row>
    <row r="57" spans="2:8" ht="15.65">
      <c r="B57" s="49" t="s">
        <v>93</v>
      </c>
      <c r="C57" s="38"/>
      <c r="D57" s="28" t="s">
        <v>48</v>
      </c>
      <c r="E57" s="6" t="s">
        <v>54</v>
      </c>
      <c r="F57" s="10">
        <v>200</v>
      </c>
      <c r="G57" s="11">
        <v>107</v>
      </c>
      <c r="H57" s="11">
        <v>78.400000000000006</v>
      </c>
    </row>
    <row r="58" spans="2:8" ht="15.65">
      <c r="B58" s="49" t="s">
        <v>66</v>
      </c>
      <c r="C58" s="38"/>
      <c r="D58" s="28"/>
      <c r="E58" s="6" t="s">
        <v>62</v>
      </c>
      <c r="F58" s="10"/>
      <c r="G58" s="50">
        <f>G59+G60</f>
        <v>50</v>
      </c>
      <c r="H58" s="50">
        <f>H59+H60</f>
        <v>0</v>
      </c>
    </row>
    <row r="59" spans="2:8" ht="15.65">
      <c r="B59" s="49"/>
      <c r="C59" s="38"/>
      <c r="D59" s="28" t="s">
        <v>55</v>
      </c>
      <c r="E59" s="6" t="s">
        <v>56</v>
      </c>
      <c r="F59" s="10">
        <v>200</v>
      </c>
      <c r="G59" s="11">
        <v>50</v>
      </c>
      <c r="H59" s="11"/>
    </row>
    <row r="60" spans="2:8" ht="15.65">
      <c r="B60" s="49" t="s">
        <v>67</v>
      </c>
      <c r="C60" s="38"/>
      <c r="D60" s="28" t="s">
        <v>55</v>
      </c>
      <c r="E60" s="6" t="s">
        <v>68</v>
      </c>
      <c r="F60" s="10">
        <v>200</v>
      </c>
      <c r="G60" s="11"/>
      <c r="H60" s="11"/>
    </row>
    <row r="61" spans="2:8" ht="31.3">
      <c r="B61" s="42" t="s">
        <v>75</v>
      </c>
      <c r="C61" s="68"/>
      <c r="D61" s="30"/>
      <c r="E61" s="18" t="s">
        <v>57</v>
      </c>
      <c r="F61" s="17"/>
      <c r="G61" s="46">
        <f>G62</f>
        <v>10</v>
      </c>
      <c r="H61" s="46">
        <f>H62</f>
        <v>0</v>
      </c>
    </row>
    <row r="62" spans="2:8" ht="15.65">
      <c r="B62" s="49" t="s">
        <v>76</v>
      </c>
      <c r="C62" s="69"/>
      <c r="D62" s="30" t="s">
        <v>55</v>
      </c>
      <c r="E62" s="17" t="s">
        <v>58</v>
      </c>
      <c r="F62" s="17">
        <v>200</v>
      </c>
      <c r="G62" s="11">
        <v>10</v>
      </c>
      <c r="H62" s="11"/>
    </row>
    <row r="63" spans="2:8" ht="15.65">
      <c r="B63" s="42" t="s">
        <v>77</v>
      </c>
      <c r="C63" s="68"/>
      <c r="D63" s="30"/>
      <c r="E63" s="18" t="s">
        <v>69</v>
      </c>
      <c r="F63" s="18"/>
      <c r="G63" s="46">
        <f>G64+G65+G69</f>
        <v>2570.9</v>
      </c>
      <c r="H63" s="46">
        <f>H64+H65+H69</f>
        <v>296</v>
      </c>
    </row>
    <row r="64" spans="2:8" ht="47">
      <c r="B64" s="49" t="s">
        <v>78</v>
      </c>
      <c r="C64" s="69"/>
      <c r="D64" s="30" t="s">
        <v>46</v>
      </c>
      <c r="E64" s="17" t="s">
        <v>79</v>
      </c>
      <c r="F64" s="17">
        <v>200</v>
      </c>
      <c r="G64" s="19"/>
      <c r="H64" s="19"/>
    </row>
    <row r="65" spans="2:8" ht="31.3">
      <c r="B65" s="49" t="s">
        <v>80</v>
      </c>
      <c r="C65" s="69"/>
      <c r="D65" s="30"/>
      <c r="E65" s="17" t="s">
        <v>81</v>
      </c>
      <c r="F65" s="17"/>
      <c r="G65" s="50">
        <f>G66+G67</f>
        <v>2570.9</v>
      </c>
      <c r="H65" s="50">
        <f>H66+H67</f>
        <v>296</v>
      </c>
    </row>
    <row r="66" spans="2:8" ht="15.65">
      <c r="B66" s="49"/>
      <c r="C66" s="69"/>
      <c r="D66" s="30" t="s">
        <v>46</v>
      </c>
      <c r="E66" s="17" t="s">
        <v>70</v>
      </c>
      <c r="F66" s="17">
        <v>200</v>
      </c>
      <c r="G66" s="11">
        <v>2570.9</v>
      </c>
      <c r="H66" s="11">
        <v>296</v>
      </c>
    </row>
    <row r="67" spans="2:8" ht="15.65">
      <c r="B67" s="16"/>
      <c r="C67" s="64" t="s">
        <v>73</v>
      </c>
      <c r="D67" s="28" t="s">
        <v>46</v>
      </c>
      <c r="E67" s="6" t="s">
        <v>71</v>
      </c>
      <c r="F67" s="10">
        <v>200</v>
      </c>
      <c r="G67" s="11"/>
      <c r="H67" s="11"/>
    </row>
    <row r="68" spans="2:8" ht="15.65">
      <c r="B68" s="16"/>
      <c r="C68" s="38" t="s">
        <v>74</v>
      </c>
      <c r="D68" s="30"/>
      <c r="E68" s="17"/>
      <c r="F68" s="20"/>
      <c r="G68" s="11"/>
      <c r="H68" s="11"/>
    </row>
    <row r="69" spans="2:8" ht="47">
      <c r="B69" s="49" t="s">
        <v>82</v>
      </c>
      <c r="C69" s="69"/>
      <c r="D69" s="30" t="s">
        <v>46</v>
      </c>
      <c r="E69" s="17" t="s">
        <v>83</v>
      </c>
      <c r="F69" s="17">
        <v>200</v>
      </c>
      <c r="G69" s="11"/>
      <c r="H69" s="11"/>
    </row>
    <row r="70" spans="2:8" ht="15.65">
      <c r="B70" s="21" t="s">
        <v>84</v>
      </c>
      <c r="C70" s="70"/>
      <c r="D70" s="31" t="s">
        <v>59</v>
      </c>
      <c r="E70" s="32" t="s">
        <v>60</v>
      </c>
      <c r="F70" s="22">
        <v>800</v>
      </c>
      <c r="G70" s="19"/>
      <c r="H70" s="19"/>
    </row>
    <row r="71" spans="2:8" ht="15.65">
      <c r="B71" s="23" t="s">
        <v>61</v>
      </c>
      <c r="C71" s="71"/>
      <c r="D71" s="28"/>
      <c r="E71" s="29"/>
      <c r="F71" s="12"/>
      <c r="G71" s="46">
        <f>G6+G12+G41+G70+G61+G63</f>
        <v>13074.8</v>
      </c>
      <c r="H71" s="46">
        <f>H6+H12+H41+H70+H61+H63</f>
        <v>7122.8000000000011</v>
      </c>
    </row>
    <row r="72" spans="2:8">
      <c r="B72" s="24"/>
      <c r="C72" s="39"/>
      <c r="D72" s="1"/>
      <c r="E72" s="33"/>
      <c r="F72" s="25"/>
      <c r="G72" s="24"/>
    </row>
    <row r="73" spans="2:8" ht="15.65">
      <c r="B73" s="99" t="s">
        <v>87</v>
      </c>
      <c r="C73" s="99"/>
      <c r="D73" s="99"/>
      <c r="E73" s="33"/>
      <c r="F73" s="25"/>
    </row>
    <row r="74" spans="2:8">
      <c r="B74" s="24"/>
      <c r="C74" s="39"/>
      <c r="D74" s="1"/>
      <c r="E74" s="33"/>
      <c r="F74" s="25" t="s">
        <v>72</v>
      </c>
      <c r="G74" s="41">
        <f>G38</f>
        <v>113.3</v>
      </c>
      <c r="H74" s="41">
        <f>H38</f>
        <v>75.8</v>
      </c>
    </row>
    <row r="75" spans="2:8">
      <c r="B75" s="24"/>
      <c r="C75" s="39"/>
      <c r="D75" s="1"/>
      <c r="E75" s="33"/>
      <c r="F75" s="1" t="s">
        <v>88</v>
      </c>
      <c r="G75" s="41">
        <f>G46+G55</f>
        <v>1517</v>
      </c>
      <c r="H75" s="41">
        <f>H46+H55</f>
        <v>1447.6</v>
      </c>
    </row>
    <row r="76" spans="2:8">
      <c r="D76" s="1"/>
      <c r="E76" s="33"/>
      <c r="F76" s="1"/>
      <c r="G76" s="1"/>
    </row>
    <row r="77" spans="2:8">
      <c r="D77" s="1"/>
      <c r="E77" s="33"/>
      <c r="F77" s="1"/>
      <c r="G77" s="1"/>
    </row>
    <row r="78" spans="2:8">
      <c r="D78" s="1"/>
      <c r="E78" s="33"/>
      <c r="F78" s="1"/>
      <c r="G78" s="1"/>
    </row>
    <row r="79" spans="2:8">
      <c r="D79" s="1"/>
      <c r="E79" s="33"/>
      <c r="F79" s="1"/>
      <c r="G79" s="1"/>
    </row>
    <row r="80" spans="2:8">
      <c r="D80" s="1"/>
      <c r="E80" s="33"/>
      <c r="F80" s="1"/>
      <c r="G80" s="1"/>
    </row>
    <row r="81" spans="2:7">
      <c r="D81" s="1"/>
      <c r="E81" s="33"/>
      <c r="F81" s="1"/>
      <c r="G81" s="1"/>
    </row>
    <row r="82" spans="2:7">
      <c r="D82" s="1"/>
      <c r="E82" s="33"/>
      <c r="F82" s="1"/>
      <c r="G82" s="1"/>
    </row>
    <row r="83" spans="2:7">
      <c r="D83" s="1"/>
      <c r="E83" s="33"/>
      <c r="F83" s="1"/>
      <c r="G83" s="1"/>
    </row>
    <row r="84" spans="2:7">
      <c r="D84" s="1"/>
      <c r="E84" s="33"/>
      <c r="F84" s="1"/>
      <c r="G84" s="1"/>
    </row>
    <row r="85" spans="2:7">
      <c r="D85" s="1"/>
      <c r="E85" s="33"/>
      <c r="F85" s="1"/>
      <c r="G85" s="1"/>
    </row>
    <row r="86" spans="2:7">
      <c r="D86" s="1"/>
      <c r="E86" s="33"/>
      <c r="F86" s="1"/>
      <c r="G86" s="1"/>
    </row>
    <row r="87" spans="2:7">
      <c r="D87" s="1"/>
      <c r="E87" s="33"/>
      <c r="F87" s="1"/>
      <c r="G87" s="1"/>
    </row>
    <row r="88" spans="2:7">
      <c r="D88" s="1"/>
      <c r="E88" s="33"/>
      <c r="F88" s="1"/>
      <c r="G88" s="1"/>
    </row>
    <row r="89" spans="2:7">
      <c r="D89" s="1"/>
      <c r="E89" s="33"/>
      <c r="F89" s="1"/>
      <c r="G89" s="1"/>
    </row>
    <row r="90" spans="2:7">
      <c r="D90" s="1"/>
      <c r="E90" s="33"/>
      <c r="F90" s="1"/>
      <c r="G90" s="1"/>
    </row>
    <row r="91" spans="2:7">
      <c r="D91" s="1"/>
      <c r="E91" s="33"/>
      <c r="F91" s="1"/>
      <c r="G91" s="1"/>
    </row>
    <row r="92" spans="2:7">
      <c r="D92" s="1"/>
      <c r="E92" s="33"/>
      <c r="F92" s="1"/>
      <c r="G92" s="1"/>
    </row>
    <row r="93" spans="2:7">
      <c r="B93" s="24"/>
      <c r="C93" s="39"/>
      <c r="D93" s="1"/>
      <c r="E93" s="33"/>
      <c r="F93" s="1"/>
      <c r="G93" s="24"/>
    </row>
    <row r="94" spans="2:7">
      <c r="B94" s="24"/>
      <c r="C94" s="39"/>
      <c r="D94" s="1"/>
      <c r="E94" s="33"/>
      <c r="F94" s="1"/>
      <c r="G94" s="24"/>
    </row>
    <row r="95" spans="2:7">
      <c r="B95" s="24"/>
      <c r="C95" s="39"/>
      <c r="D95" s="1"/>
      <c r="E95" s="33"/>
      <c r="F95" s="1"/>
      <c r="G95" s="24"/>
    </row>
    <row r="96" spans="2:7">
      <c r="B96" s="24"/>
      <c r="C96" s="39"/>
      <c r="D96" s="1"/>
      <c r="E96" s="33"/>
      <c r="F96" s="1"/>
      <c r="G96" s="24"/>
    </row>
    <row r="97" spans="2:7">
      <c r="B97" s="24"/>
      <c r="C97" s="39"/>
      <c r="D97" s="1"/>
      <c r="E97" s="33"/>
      <c r="F97" s="1"/>
      <c r="G97" s="24"/>
    </row>
    <row r="98" spans="2:7">
      <c r="B98" s="24"/>
      <c r="C98" s="39"/>
      <c r="D98" s="1"/>
      <c r="E98" s="33"/>
      <c r="F98" s="1"/>
      <c r="G98" s="24"/>
    </row>
    <row r="99" spans="2:7">
      <c r="B99" s="24"/>
      <c r="C99" s="39"/>
      <c r="D99" s="1"/>
      <c r="E99" s="33"/>
      <c r="F99" s="1"/>
      <c r="G99" s="24"/>
    </row>
    <row r="100" spans="2:7">
      <c r="B100" s="24"/>
      <c r="C100" s="39"/>
      <c r="D100" s="1"/>
      <c r="E100" s="33"/>
      <c r="F100" s="1"/>
      <c r="G100" s="24"/>
    </row>
    <row r="101" spans="2:7">
      <c r="B101" s="24"/>
      <c r="C101" s="39"/>
      <c r="D101" s="1"/>
      <c r="E101" s="33"/>
      <c r="F101" s="1"/>
      <c r="G101" s="24"/>
    </row>
    <row r="102" spans="2:7">
      <c r="B102" s="24"/>
      <c r="C102" s="39"/>
      <c r="D102" s="1"/>
      <c r="E102" s="33"/>
      <c r="F102" s="1"/>
      <c r="G102" s="24"/>
    </row>
    <row r="103" spans="2:7">
      <c r="B103" s="24"/>
      <c r="C103" s="39"/>
      <c r="D103" s="1"/>
      <c r="E103" s="33"/>
      <c r="F103" s="1"/>
      <c r="G103" s="24"/>
    </row>
    <row r="104" spans="2:7">
      <c r="B104" s="24"/>
      <c r="C104" s="39"/>
      <c r="D104" s="1"/>
      <c r="E104" s="33"/>
      <c r="F104" s="1"/>
      <c r="G104" s="24"/>
    </row>
    <row r="105" spans="2:7">
      <c r="B105" s="24"/>
      <c r="C105" s="39"/>
      <c r="D105" s="1"/>
      <c r="E105" s="33"/>
      <c r="F105" s="1"/>
      <c r="G105" s="24"/>
    </row>
    <row r="106" spans="2:7">
      <c r="B106" s="24"/>
      <c r="C106" s="39"/>
      <c r="D106" s="1"/>
      <c r="E106" s="33"/>
      <c r="F106" s="1"/>
      <c r="G106" s="24"/>
    </row>
    <row r="107" spans="2:7">
      <c r="B107" s="24"/>
      <c r="C107" s="39"/>
      <c r="D107" s="1"/>
      <c r="E107" s="33"/>
      <c r="F107" s="1"/>
      <c r="G107" s="24"/>
    </row>
    <row r="108" spans="2:7">
      <c r="B108" s="24"/>
      <c r="C108" s="39"/>
      <c r="D108" s="1"/>
      <c r="E108" s="33"/>
      <c r="F108" s="1"/>
      <c r="G108" s="24"/>
    </row>
    <row r="109" spans="2:7">
      <c r="B109" s="24"/>
      <c r="C109" s="39"/>
      <c r="D109" s="1"/>
      <c r="E109" s="33"/>
      <c r="F109" s="1"/>
      <c r="G109" s="24"/>
    </row>
    <row r="110" spans="2:7">
      <c r="B110" s="24"/>
      <c r="C110" s="39"/>
      <c r="D110" s="1"/>
      <c r="E110" s="33"/>
      <c r="F110" s="1"/>
      <c r="G110" s="24"/>
    </row>
    <row r="111" spans="2:7">
      <c r="B111" s="24"/>
      <c r="C111" s="39"/>
      <c r="D111" s="1"/>
      <c r="E111" s="33"/>
      <c r="F111" s="1"/>
      <c r="G111" s="24"/>
    </row>
    <row r="112" spans="2:7">
      <c r="B112" s="24"/>
      <c r="C112" s="39"/>
      <c r="D112" s="1"/>
      <c r="E112" s="33"/>
      <c r="F112" s="1"/>
      <c r="G112" s="24"/>
    </row>
    <row r="113" spans="2:7">
      <c r="B113" s="24"/>
      <c r="C113" s="39"/>
      <c r="D113" s="1"/>
      <c r="E113" s="33"/>
      <c r="F113" s="1"/>
      <c r="G113" s="24"/>
    </row>
    <row r="114" spans="2:7">
      <c r="B114" s="24"/>
      <c r="C114" s="39"/>
      <c r="D114" s="1"/>
      <c r="E114" s="33"/>
      <c r="F114" s="1"/>
      <c r="G114" s="24"/>
    </row>
    <row r="115" spans="2:7">
      <c r="B115" s="24"/>
      <c r="C115" s="39"/>
      <c r="D115" s="1"/>
      <c r="E115" s="33"/>
      <c r="F115" s="1"/>
      <c r="G115" s="24"/>
    </row>
    <row r="116" spans="2:7">
      <c r="B116" s="24"/>
      <c r="C116" s="39"/>
      <c r="D116" s="1"/>
      <c r="E116" s="33"/>
      <c r="F116" s="1"/>
      <c r="G116" s="24"/>
    </row>
    <row r="117" spans="2:7">
      <c r="B117" s="24"/>
      <c r="C117" s="39"/>
      <c r="D117" s="1"/>
      <c r="E117" s="33"/>
      <c r="F117" s="1"/>
      <c r="G117" s="24"/>
    </row>
  </sheetData>
  <mergeCells count="46">
    <mergeCell ref="B1:G2"/>
    <mergeCell ref="B3:G3"/>
    <mergeCell ref="B73:D73"/>
    <mergeCell ref="G7:G8"/>
    <mergeCell ref="B7:B8"/>
    <mergeCell ref="D7:D8"/>
    <mergeCell ref="E7:E8"/>
    <mergeCell ref="F7:F8"/>
    <mergeCell ref="G26:G28"/>
    <mergeCell ref="F33:F34"/>
    <mergeCell ref="G33:G34"/>
    <mergeCell ref="B41:B42"/>
    <mergeCell ref="D41:D42"/>
    <mergeCell ref="B14:B15"/>
    <mergeCell ref="D14:D15"/>
    <mergeCell ref="E14:E15"/>
    <mergeCell ref="F14:F15"/>
    <mergeCell ref="G14:G15"/>
    <mergeCell ref="F19:F20"/>
    <mergeCell ref="G19:G20"/>
    <mergeCell ref="B26:B28"/>
    <mergeCell ref="D26:D28"/>
    <mergeCell ref="E26:E28"/>
    <mergeCell ref="F26:F28"/>
    <mergeCell ref="B33:B34"/>
    <mergeCell ref="D33:D34"/>
    <mergeCell ref="E33:E34"/>
    <mergeCell ref="B19:B20"/>
    <mergeCell ref="D19:D20"/>
    <mergeCell ref="E19:E20"/>
    <mergeCell ref="H43:H44"/>
    <mergeCell ref="E41:E42"/>
    <mergeCell ref="F41:F42"/>
    <mergeCell ref="G41:G42"/>
    <mergeCell ref="B43:B44"/>
    <mergeCell ref="D43:D44"/>
    <mergeCell ref="E43:E44"/>
    <mergeCell ref="F43:F44"/>
    <mergeCell ref="G43:G44"/>
    <mergeCell ref="G4:H4"/>
    <mergeCell ref="H19:H20"/>
    <mergeCell ref="H26:H28"/>
    <mergeCell ref="H33:H34"/>
    <mergeCell ref="H41:H42"/>
    <mergeCell ref="H7:H8"/>
    <mergeCell ref="H14:H15"/>
  </mergeCells>
  <pageMargins left="0.70866141732283472" right="0.31496062992125984" top="0.55118110236220474" bottom="0.55118110236220474" header="0.31496062992125984" footer="0.31496062992125984"/>
  <pageSetup paperSize="9" scale="6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IOgnerubova</cp:lastModifiedBy>
  <cp:lastPrinted>2023-07-14T08:48:00Z</cp:lastPrinted>
  <dcterms:created xsi:type="dcterms:W3CDTF">2015-06-05T18:17:20Z</dcterms:created>
  <dcterms:modified xsi:type="dcterms:W3CDTF">2023-10-13T08:23:43Z</dcterms:modified>
</cp:coreProperties>
</file>