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58" yWindow="100" windowWidth="19321" windowHeight="7488" tabRatio="936"/>
  </bookViews>
  <sheets>
    <sheet name="Лист 1" sheetId="17" r:id="rId1"/>
  </sheets>
  <definedNames>
    <definedName name="_xlnm.Print_Area" localSheetId="0">'Лист 1'!$A$1:$H$79</definedName>
  </definedNames>
  <calcPr calcId="124519"/>
</workbook>
</file>

<file path=xl/calcChain.xml><?xml version="1.0" encoding="utf-8"?>
<calcChain xmlns="http://schemas.openxmlformats.org/spreadsheetml/2006/main">
  <c r="G78" i="17"/>
  <c r="G77"/>
  <c r="F78"/>
  <c r="G7"/>
  <c r="F7"/>
  <c r="F77"/>
  <c r="G69"/>
  <c r="G67" s="1"/>
  <c r="F69"/>
  <c r="F67" s="1"/>
  <c r="G65"/>
  <c r="F65"/>
  <c r="G62"/>
  <c r="F62"/>
  <c r="G56"/>
  <c r="F56"/>
  <c r="G50"/>
  <c r="F50"/>
  <c r="G44"/>
  <c r="F44"/>
  <c r="G39"/>
  <c r="F39"/>
  <c r="G34"/>
  <c r="F34"/>
  <c r="G27"/>
  <c r="F27"/>
  <c r="G20"/>
  <c r="F20"/>
  <c r="G15"/>
  <c r="F15"/>
  <c r="G13"/>
  <c r="F13"/>
  <c r="G6"/>
  <c r="F6"/>
  <c r="F42" l="1"/>
  <c r="G12"/>
  <c r="G42"/>
  <c r="F12"/>
  <c r="F75" s="1"/>
  <c r="G75" l="1"/>
</calcChain>
</file>

<file path=xl/sharedStrings.xml><?xml version="1.0" encoding="utf-8"?>
<sst xmlns="http://schemas.openxmlformats.org/spreadsheetml/2006/main" count="151" uniqueCount="101">
  <si>
    <t>Наименование программы</t>
  </si>
  <si>
    <t>1. Муниципальная Программа «Развитие и сохранение культуры поселения»</t>
  </si>
  <si>
    <t>1.1.Подпрограмма «Организация досуга и обеспечение жителей поселения услугами организации культуры»</t>
  </si>
  <si>
    <t>2. Муниципальная Программа «Муниципальное управление и гражданское общество»</t>
  </si>
  <si>
    <t>2.2.Подпрограмма «Управление в сфере функций органов  местной администрации»</t>
  </si>
  <si>
    <t>2.3.Подпрограмма  «Обеспечение реализации Муниципальной Программы»</t>
  </si>
  <si>
    <t>2.4.Подпрограмма «Повышение устойчивости бюджета поселения»</t>
  </si>
  <si>
    <t>3. Муниципальная Программа «Развитие территории поселения»</t>
  </si>
  <si>
    <t>В С Е Г О</t>
  </si>
  <si>
    <t>ЦСР</t>
  </si>
  <si>
    <t>11 1 01 00590</t>
  </si>
  <si>
    <t>16 0 00 00000</t>
  </si>
  <si>
    <t>16 1 01 92020</t>
  </si>
  <si>
    <t>16 2 01 92010</t>
  </si>
  <si>
    <t>16 4 01 90570</t>
  </si>
  <si>
    <t>16 4 03 98500</t>
  </si>
  <si>
    <t>16 4 02 97880</t>
  </si>
  <si>
    <t>16 5 02 91430</t>
  </si>
  <si>
    <t>16 6 01 90470</t>
  </si>
  <si>
    <t>19 0 00 00000</t>
  </si>
  <si>
    <t>19 2 01 90670</t>
  </si>
  <si>
    <t>19 3 01 90800</t>
  </si>
  <si>
    <t>11 0 00 00000</t>
  </si>
  <si>
    <t>16 3 01 00590</t>
  </si>
  <si>
    <t>19 2 01 S8670</t>
  </si>
  <si>
    <t>Рз Пр</t>
  </si>
  <si>
    <t>Вр</t>
  </si>
  <si>
    <t>0801</t>
  </si>
  <si>
    <t>0102</t>
  </si>
  <si>
    <t>0104</t>
  </si>
  <si>
    <t>16 3 00 00000</t>
  </si>
  <si>
    <t>16 2 00 00000</t>
  </si>
  <si>
    <t>0113</t>
  </si>
  <si>
    <t>16 3 02 90200</t>
  </si>
  <si>
    <t>16 4 00 00000</t>
  </si>
  <si>
    <t>0111</t>
  </si>
  <si>
    <t>1301</t>
  </si>
  <si>
    <t>16 5 00 00000</t>
  </si>
  <si>
    <t>0309</t>
  </si>
  <si>
    <t>0314</t>
  </si>
  <si>
    <t>1001</t>
  </si>
  <si>
    <t>0412</t>
  </si>
  <si>
    <t>0203</t>
  </si>
  <si>
    <t>0409</t>
  </si>
  <si>
    <t>19 3 00 00000</t>
  </si>
  <si>
    <t>0503</t>
  </si>
  <si>
    <t>19 4 01 90600</t>
  </si>
  <si>
    <t>19 5 01 91220</t>
  </si>
  <si>
    <t>0107</t>
  </si>
  <si>
    <t>16 5 01 91430</t>
  </si>
  <si>
    <t>99 1 01 92070</t>
  </si>
  <si>
    <t>11 1 00 00000</t>
  </si>
  <si>
    <t>19 2 00 00000</t>
  </si>
  <si>
    <t>05 0 00 00000</t>
  </si>
  <si>
    <t>05 1 01 90390</t>
  </si>
  <si>
    <t>16 7 00 00000</t>
  </si>
  <si>
    <t>16 7 01 51180</t>
  </si>
  <si>
    <t>19 6 01 90850</t>
  </si>
  <si>
    <t>19 4 01 90530</t>
  </si>
  <si>
    <t>24 0 00 00000</t>
  </si>
  <si>
    <t>19 4 00 00000</t>
  </si>
  <si>
    <t>19 6 00 00000</t>
  </si>
  <si>
    <t>19 6 02 88690</t>
  </si>
  <si>
    <t>24 2 01 81290</t>
  </si>
  <si>
    <t>24 3 01 81290</t>
  </si>
  <si>
    <t>3.2.Подпрограмма «Благоустройство территории поселения»</t>
  </si>
  <si>
    <t xml:space="preserve">3.3.Подпрограмма «Содержание мест захоронения и ремонт военно-мемориальных объектов»  </t>
  </si>
  <si>
    <t>3.5.Подпрограмма «Развитие градостроительной  деятельности поселения»</t>
  </si>
  <si>
    <t>зем. контроль</t>
  </si>
  <si>
    <t>24 2 00 00000</t>
  </si>
  <si>
    <t>24 2 01 S8850</t>
  </si>
  <si>
    <t>24 1 01 81290</t>
  </si>
  <si>
    <t>ФБ</t>
  </si>
  <si>
    <t xml:space="preserve">ОБ </t>
  </si>
  <si>
    <t>соф.</t>
  </si>
  <si>
    <t>5. Муниципальная Программа «Развитие транспортной системы»</t>
  </si>
  <si>
    <t>6. Непрограммные расходы органов местного самоуправления</t>
  </si>
  <si>
    <t>4.1.Подпрограмма «Повышение эффективности использования и охраны земель»</t>
  </si>
  <si>
    <t>4. Муниципальная Программа «Использование и охрана земель на территории Селявинского сельского поселения»</t>
  </si>
  <si>
    <t>5.1.Подпрограмма «Проектирование, строительство и реконструкция  автомобильных дорог общего пользования местного значения на территории Селявинского сельского поселения»</t>
  </si>
  <si>
    <t xml:space="preserve">2.1. Подпрограмма «Функционирование главы муниципального образования»                                                          </t>
  </si>
  <si>
    <t xml:space="preserve">3.4. Подпрограмма «Энергосбережение и повышение энергетической эффективности»                                             </t>
  </si>
  <si>
    <t>19 4 01 S8530</t>
  </si>
  <si>
    <t>16 1 00 00000</t>
  </si>
  <si>
    <t>(тыс.рублей)</t>
  </si>
  <si>
    <t>2.5.Подпрограмма «Защита населения и территории поселения от чрезвычайных ситуаций и обеспечение первичных мер пожарной безопасности»</t>
  </si>
  <si>
    <t>2.6.Подпрограмма «Социальная поддержка граждан»</t>
  </si>
  <si>
    <t>2.7.Подпрограмма «Финансовое обеспечение  муниципальных образований Воронежской области для исполнения переданных полномочий»</t>
  </si>
  <si>
    <t>3.1.Подпрограмма «Развитие сети уличного освещения»</t>
  </si>
  <si>
    <t>5.2.Подпрограмма «Капитальный ремонт и ремонт автомобильных дорог общего пользования местного значения на территории  Селявинского сельского поселения»</t>
  </si>
  <si>
    <t>5.3.Подпрограмма «Комплекс работ по обеспечение безопасности дорожного движения и содержанию дорог общего пользования местного значения на территории  Селявинского сельского поселения»</t>
  </si>
  <si>
    <t>ОБ</t>
  </si>
  <si>
    <t>19 3 01 88050</t>
  </si>
  <si>
    <t>0502</t>
  </si>
  <si>
    <t>19 3 02 98500</t>
  </si>
  <si>
    <t>19 2 01 70100</t>
  </si>
  <si>
    <t>План</t>
  </si>
  <si>
    <t>Факт</t>
  </si>
  <si>
    <r>
      <t xml:space="preserve">Отчет по муниципальным программам </t>
    </r>
    <r>
      <rPr>
        <b/>
        <sz val="16"/>
        <rFont val="Arial"/>
        <family val="2"/>
        <charset val="204"/>
      </rPr>
      <t xml:space="preserve">Селявинского </t>
    </r>
  </si>
  <si>
    <t>Глава Селявинского сельского поселения:                                      А.Н.Семченко</t>
  </si>
  <si>
    <t>сельского поселения  за 1 полугодие 2025 года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</si>
</sst>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20">
    <font>
      <sz val="11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b/>
      <sz val="16"/>
      <name val="Arial"/>
      <family val="2"/>
      <charset val="204"/>
    </font>
    <font>
      <sz val="11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4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i/>
      <sz val="11"/>
      <name val="Arial"/>
      <family val="2"/>
      <charset val="204"/>
    </font>
    <font>
      <i/>
      <sz val="11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i/>
      <sz val="9"/>
      <color theme="1"/>
      <name val="Arial"/>
      <family val="2"/>
      <charset val="204"/>
    </font>
    <font>
      <i/>
      <sz val="11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6">
    <xf numFmtId="0" fontId="0" fillId="0" borderId="0" xfId="0"/>
    <xf numFmtId="0" fontId="3" fillId="0" borderId="0" xfId="0" applyFont="1"/>
    <xf numFmtId="0" fontId="8" fillId="0" borderId="1" xfId="0" applyFont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10" fillId="0" borderId="3" xfId="0" applyFont="1" applyBorder="1" applyAlignment="1">
      <alignment wrapText="1"/>
    </xf>
    <xf numFmtId="165" fontId="11" fillId="2" borderId="3" xfId="0" applyNumberFormat="1" applyFont="1" applyFill="1" applyBorder="1" applyAlignment="1">
      <alignment horizontal="right"/>
    </xf>
    <xf numFmtId="49" fontId="7" fillId="2" borderId="2" xfId="0" applyNumberFormat="1" applyFont="1" applyFill="1" applyBorder="1" applyAlignment="1">
      <alignment horizontal="right" wrapText="1"/>
    </xf>
    <xf numFmtId="49" fontId="7" fillId="2" borderId="3" xfId="0" applyNumberFormat="1" applyFont="1" applyFill="1" applyBorder="1" applyAlignment="1">
      <alignment horizontal="right" wrapText="1"/>
    </xf>
    <xf numFmtId="165" fontId="9" fillId="3" borderId="1" xfId="0" applyNumberFormat="1" applyFont="1" applyFill="1" applyBorder="1" applyAlignment="1">
      <alignment horizontal="right"/>
    </xf>
    <xf numFmtId="0" fontId="9" fillId="2" borderId="2" xfId="0" applyFont="1" applyFill="1" applyBorder="1" applyAlignment="1">
      <alignment horizontal="left" wrapText="1"/>
    </xf>
    <xf numFmtId="0" fontId="11" fillId="2" borderId="1" xfId="0" applyFont="1" applyFill="1" applyBorder="1" applyAlignment="1">
      <alignment horizontal="center" wrapText="1"/>
    </xf>
    <xf numFmtId="165" fontId="9" fillId="2" borderId="1" xfId="0" applyNumberFormat="1" applyFont="1" applyFill="1" applyBorder="1" applyAlignment="1">
      <alignment horizontal="right"/>
    </xf>
    <xf numFmtId="49" fontId="3" fillId="2" borderId="3" xfId="0" applyNumberFormat="1" applyFont="1" applyFill="1" applyBorder="1" applyAlignment="1">
      <alignment horizontal="right" wrapText="1"/>
    </xf>
    <xf numFmtId="49" fontId="3" fillId="2" borderId="1" xfId="0" applyNumberFormat="1" applyFont="1" applyFill="1" applyBorder="1" applyAlignment="1">
      <alignment horizontal="right" wrapText="1"/>
    </xf>
    <xf numFmtId="165" fontId="9" fillId="3" borderId="2" xfId="0" applyNumberFormat="1" applyFont="1" applyFill="1" applyBorder="1" applyAlignment="1">
      <alignment horizontal="right"/>
    </xf>
    <xf numFmtId="165" fontId="9" fillId="3" borderId="3" xfId="0" applyNumberFormat="1" applyFont="1" applyFill="1" applyBorder="1" applyAlignment="1">
      <alignment horizontal="right"/>
    </xf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/>
    <xf numFmtId="49" fontId="3" fillId="2" borderId="2" xfId="0" applyNumberFormat="1" applyFont="1" applyFill="1" applyBorder="1" applyAlignment="1">
      <alignment horizontal="right" wrapText="1"/>
    </xf>
    <xf numFmtId="0" fontId="9" fillId="2" borderId="1" xfId="0" applyFont="1" applyFill="1" applyBorder="1" applyAlignment="1">
      <alignment horizontal="left" wrapText="1"/>
    </xf>
    <xf numFmtId="0" fontId="11" fillId="2" borderId="5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wrapText="1"/>
    </xf>
    <xf numFmtId="0" fontId="12" fillId="0" borderId="1" xfId="0" applyFont="1" applyBorder="1" applyAlignment="1">
      <alignment wrapText="1"/>
    </xf>
    <xf numFmtId="3" fontId="11" fillId="2" borderId="5" xfId="0" applyNumberFormat="1" applyFont="1" applyFill="1" applyBorder="1" applyAlignment="1">
      <alignment horizontal="center" wrapText="1"/>
    </xf>
    <xf numFmtId="165" fontId="11" fillId="3" borderId="1" xfId="0" applyNumberFormat="1" applyFont="1" applyFill="1" applyBorder="1" applyAlignment="1">
      <alignment horizontal="right"/>
    </xf>
    <xf numFmtId="0" fontId="10" fillId="0" borderId="1" xfId="0" applyFont="1" applyBorder="1" applyAlignment="1">
      <alignment wrapText="1"/>
    </xf>
    <xf numFmtId="0" fontId="3" fillId="0" borderId="0" xfId="0" applyFont="1" applyAlignment="1"/>
    <xf numFmtId="0" fontId="13" fillId="2" borderId="0" xfId="0" applyFont="1" applyFill="1" applyAlignment="1"/>
    <xf numFmtId="0" fontId="13" fillId="2" borderId="0" xfId="0" applyFont="1" applyFill="1"/>
    <xf numFmtId="0" fontId="3" fillId="0" borderId="0" xfId="0" applyFont="1" applyFill="1"/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3" fillId="0" borderId="6" xfId="0" applyFont="1" applyFill="1" applyBorder="1" applyAlignment="1">
      <alignment vertical="center"/>
    </xf>
    <xf numFmtId="0" fontId="0" fillId="0" borderId="0" xfId="0" applyFill="1"/>
    <xf numFmtId="0" fontId="14" fillId="0" borderId="0" xfId="0" applyFont="1" applyFill="1" applyAlignment="1">
      <alignment vertical="top"/>
    </xf>
    <xf numFmtId="0" fontId="13" fillId="0" borderId="0" xfId="0" applyFont="1" applyFill="1" applyAlignment="1">
      <alignment vertical="center"/>
    </xf>
    <xf numFmtId="0" fontId="3" fillId="0" borderId="0" xfId="0" applyFont="1" applyFill="1" applyAlignment="1"/>
    <xf numFmtId="0" fontId="13" fillId="0" borderId="0" xfId="0" applyFont="1" applyFill="1" applyAlignment="1"/>
    <xf numFmtId="165" fontId="3" fillId="0" borderId="0" xfId="0" applyNumberFormat="1" applyFont="1" applyFill="1"/>
    <xf numFmtId="0" fontId="13" fillId="0" borderId="0" xfId="0" applyFont="1" applyFill="1" applyAlignment="1">
      <alignment vertical="top"/>
    </xf>
    <xf numFmtId="4" fontId="3" fillId="0" borderId="0" xfId="0" applyNumberFormat="1" applyFont="1" applyFill="1" applyAlignment="1"/>
    <xf numFmtId="4" fontId="3" fillId="0" borderId="0" xfId="0" applyNumberFormat="1" applyFont="1" applyFill="1"/>
    <xf numFmtId="165" fontId="3" fillId="0" borderId="0" xfId="0" applyNumberFormat="1" applyFont="1" applyFill="1" applyAlignment="1"/>
    <xf numFmtId="0" fontId="15" fillId="0" borderId="6" xfId="0" applyFont="1" applyFill="1" applyBorder="1" applyAlignment="1">
      <alignment vertical="center"/>
    </xf>
    <xf numFmtId="0" fontId="16" fillId="0" borderId="6" xfId="0" applyFont="1" applyFill="1" applyBorder="1" applyAlignment="1">
      <alignment vertical="center"/>
    </xf>
    <xf numFmtId="165" fontId="16" fillId="0" borderId="6" xfId="0" applyNumberFormat="1" applyFont="1" applyFill="1" applyBorder="1" applyAlignment="1">
      <alignment horizontal="right"/>
    </xf>
    <xf numFmtId="165" fontId="16" fillId="0" borderId="0" xfId="0" applyNumberFormat="1" applyFont="1" applyFill="1" applyAlignment="1">
      <alignment horizontal="right"/>
    </xf>
    <xf numFmtId="165" fontId="17" fillId="0" borderId="0" xfId="0" applyNumberFormat="1" applyFont="1" applyFill="1" applyAlignment="1"/>
    <xf numFmtId="164" fontId="18" fillId="0" borderId="0" xfId="0" applyNumberFormat="1" applyFont="1" applyFill="1"/>
    <xf numFmtId="165" fontId="13" fillId="2" borderId="0" xfId="0" applyNumberFormat="1" applyFont="1" applyFill="1"/>
    <xf numFmtId="0" fontId="15" fillId="0" borderId="0" xfId="0" applyFont="1" applyFill="1" applyAlignment="1"/>
    <xf numFmtId="0" fontId="16" fillId="0" borderId="0" xfId="0" applyFont="1" applyFill="1" applyAlignment="1"/>
    <xf numFmtId="165" fontId="19" fillId="0" borderId="0" xfId="0" applyNumberFormat="1" applyFont="1" applyFill="1" applyAlignment="1">
      <alignment vertical="top"/>
    </xf>
    <xf numFmtId="165" fontId="16" fillId="0" borderId="0" xfId="0" applyNumberFormat="1" applyFont="1" applyFill="1"/>
    <xf numFmtId="0" fontId="7" fillId="2" borderId="2" xfId="0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wrapText="1"/>
    </xf>
    <xf numFmtId="0" fontId="11" fillId="2" borderId="3" xfId="0" applyFont="1" applyFill="1" applyBorder="1" applyAlignment="1">
      <alignment horizontal="center" wrapText="1"/>
    </xf>
    <xf numFmtId="165" fontId="11" fillId="2" borderId="1" xfId="0" applyNumberFormat="1" applyFont="1" applyFill="1" applyBorder="1" applyAlignment="1">
      <alignment horizontal="right"/>
    </xf>
    <xf numFmtId="0" fontId="7" fillId="2" borderId="2" xfId="0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left" wrapText="1"/>
    </xf>
    <xf numFmtId="49" fontId="16" fillId="0" borderId="0" xfId="0" applyNumberFormat="1" applyFont="1" applyFill="1"/>
    <xf numFmtId="49" fontId="16" fillId="0" borderId="0" xfId="0" applyNumberFormat="1" applyFont="1" applyFill="1" applyAlignment="1">
      <alignment horizontal="left" vertical="center"/>
    </xf>
    <xf numFmtId="49" fontId="16" fillId="0" borderId="0" xfId="0" applyNumberFormat="1" applyFont="1" applyFill="1" applyAlignment="1"/>
    <xf numFmtId="49" fontId="19" fillId="0" borderId="0" xfId="0" applyNumberFormat="1" applyFont="1" applyFill="1" applyAlignment="1">
      <alignment vertical="top"/>
    </xf>
    <xf numFmtId="0" fontId="7" fillId="0" borderId="0" xfId="0" applyFont="1" applyFill="1" applyAlignment="1">
      <alignment horizontal="justify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/>
    </xf>
    <xf numFmtId="165" fontId="14" fillId="0" borderId="0" xfId="0" applyNumberFormat="1" applyFont="1" applyFill="1" applyAlignment="1">
      <alignment vertical="top"/>
    </xf>
    <xf numFmtId="0" fontId="9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49" fontId="10" fillId="0" borderId="1" xfId="0" applyNumberFormat="1" applyFont="1" applyFill="1" applyBorder="1" applyAlignment="1">
      <alignment horizontal="center" wrapText="1"/>
    </xf>
    <xf numFmtId="49" fontId="10" fillId="0" borderId="3" xfId="0" applyNumberFormat="1" applyFont="1" applyFill="1" applyBorder="1" applyAlignment="1">
      <alignment horizontal="center" wrapText="1"/>
    </xf>
    <xf numFmtId="49" fontId="10" fillId="0" borderId="2" xfId="0" applyNumberFormat="1" applyFont="1" applyFill="1" applyBorder="1" applyAlignment="1">
      <alignment horizontal="center" wrapText="1"/>
    </xf>
    <xf numFmtId="49" fontId="10" fillId="0" borderId="5" xfId="0" applyNumberFormat="1" applyFont="1" applyFill="1" applyBorder="1" applyAlignment="1">
      <alignment horizontal="center" wrapText="1"/>
    </xf>
    <xf numFmtId="49" fontId="12" fillId="0" borderId="5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wrapText="1"/>
    </xf>
    <xf numFmtId="0" fontId="9" fillId="0" borderId="5" xfId="0" applyFont="1" applyFill="1" applyBorder="1" applyAlignment="1">
      <alignment horizontal="center" wrapText="1"/>
    </xf>
    <xf numFmtId="0" fontId="11" fillId="0" borderId="5" xfId="0" applyFont="1" applyFill="1" applyBorder="1" applyAlignment="1">
      <alignment horizontal="center" wrapText="1"/>
    </xf>
    <xf numFmtId="3" fontId="10" fillId="0" borderId="5" xfId="0" applyNumberFormat="1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center" wrapText="1"/>
    </xf>
    <xf numFmtId="0" fontId="10" fillId="0" borderId="3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11" fillId="0" borderId="3" xfId="0" applyFont="1" applyBorder="1" applyAlignment="1">
      <alignment wrapText="1"/>
    </xf>
    <xf numFmtId="0" fontId="9" fillId="2" borderId="3" xfId="0" applyFont="1" applyFill="1" applyBorder="1" applyAlignment="1">
      <alignment horizontal="left" wrapText="1"/>
    </xf>
    <xf numFmtId="0" fontId="11" fillId="2" borderId="1" xfId="0" applyFont="1" applyFill="1" applyBorder="1" applyAlignment="1">
      <alignment wrapText="1"/>
    </xf>
    <xf numFmtId="0" fontId="9" fillId="2" borderId="2" xfId="0" applyFont="1" applyFill="1" applyBorder="1" applyAlignment="1">
      <alignment wrapText="1"/>
    </xf>
    <xf numFmtId="0" fontId="9" fillId="2" borderId="3" xfId="0" applyFont="1" applyFill="1" applyBorder="1" applyAlignment="1">
      <alignment wrapText="1"/>
    </xf>
    <xf numFmtId="0" fontId="9" fillId="2" borderId="4" xfId="0" applyFont="1" applyFill="1" applyBorder="1" applyAlignment="1">
      <alignment wrapText="1"/>
    </xf>
    <xf numFmtId="0" fontId="9" fillId="3" borderId="1" xfId="0" applyFont="1" applyFill="1" applyBorder="1" applyAlignment="1">
      <alignment wrapText="1"/>
    </xf>
    <xf numFmtId="0" fontId="11" fillId="2" borderId="2" xfId="0" applyFont="1" applyFill="1" applyBorder="1" applyAlignment="1">
      <alignment wrapText="1"/>
    </xf>
    <xf numFmtId="0" fontId="11" fillId="2" borderId="3" xfId="0" applyFont="1" applyFill="1" applyBorder="1" applyAlignment="1">
      <alignment wrapText="1"/>
    </xf>
    <xf numFmtId="0" fontId="9" fillId="3" borderId="1" xfId="0" applyFont="1" applyFill="1" applyBorder="1" applyAlignment="1">
      <alignment horizontal="left" wrapText="1"/>
    </xf>
    <xf numFmtId="0" fontId="11" fillId="2" borderId="5" xfId="0" applyFont="1" applyFill="1" applyBorder="1" applyAlignment="1">
      <alignment wrapText="1"/>
    </xf>
    <xf numFmtId="0" fontId="9" fillId="2" borderId="5" xfId="0" applyFont="1" applyFill="1" applyBorder="1" applyAlignment="1">
      <alignment wrapText="1"/>
    </xf>
    <xf numFmtId="0" fontId="11" fillId="0" borderId="5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3" fillId="0" borderId="0" xfId="0" applyFont="1" applyFill="1"/>
    <xf numFmtId="0" fontId="13" fillId="0" borderId="0" xfId="0" applyFont="1" applyAlignment="1"/>
    <xf numFmtId="0" fontId="13" fillId="0" borderId="0" xfId="0" applyFont="1"/>
    <xf numFmtId="165" fontId="9" fillId="2" borderId="2" xfId="0" applyNumberFormat="1" applyFont="1" applyFill="1" applyBorder="1" applyAlignment="1">
      <alignment horizontal="right"/>
    </xf>
    <xf numFmtId="165" fontId="9" fillId="2" borderId="3" xfId="0" applyNumberFormat="1" applyFont="1" applyFill="1" applyBorder="1" applyAlignment="1">
      <alignment horizontal="right"/>
    </xf>
    <xf numFmtId="0" fontId="10" fillId="2" borderId="1" xfId="0" applyFont="1" applyFill="1" applyBorder="1" applyAlignment="1">
      <alignment wrapText="1"/>
    </xf>
    <xf numFmtId="49" fontId="10" fillId="0" borderId="2" xfId="0" applyNumberFormat="1" applyFont="1" applyFill="1" applyBorder="1" applyAlignment="1">
      <alignment horizontal="center" wrapText="1"/>
    </xf>
    <xf numFmtId="49" fontId="10" fillId="0" borderId="3" xfId="0" applyNumberFormat="1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0" fontId="11" fillId="2" borderId="3" xfId="0" applyFont="1" applyFill="1" applyBorder="1" applyAlignment="1">
      <alignment horizontal="center" wrapText="1"/>
    </xf>
    <xf numFmtId="0" fontId="10" fillId="0" borderId="2" xfId="0" applyFont="1" applyFill="1" applyBorder="1" applyAlignment="1">
      <alignment horizontal="center" wrapText="1"/>
    </xf>
    <xf numFmtId="0" fontId="10" fillId="0" borderId="3" xfId="0" applyFont="1" applyFill="1" applyBorder="1" applyAlignment="1">
      <alignment horizontal="center" wrapText="1"/>
    </xf>
    <xf numFmtId="165" fontId="11" fillId="2" borderId="1" xfId="0" applyNumberFormat="1" applyFont="1" applyFill="1" applyBorder="1" applyAlignment="1">
      <alignment horizontal="right"/>
    </xf>
    <xf numFmtId="0" fontId="7" fillId="2" borderId="2" xfId="0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left" wrapText="1"/>
    </xf>
    <xf numFmtId="0" fontId="9" fillId="2" borderId="2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wrapText="1"/>
    </xf>
    <xf numFmtId="0" fontId="7" fillId="2" borderId="4" xfId="0" applyFont="1" applyFill="1" applyBorder="1" applyAlignment="1">
      <alignment wrapText="1"/>
    </xf>
    <xf numFmtId="0" fontId="7" fillId="2" borderId="3" xfId="0" applyFont="1" applyFill="1" applyBorder="1" applyAlignment="1">
      <alignment wrapText="1"/>
    </xf>
    <xf numFmtId="49" fontId="10" fillId="0" borderId="4" xfId="0" applyNumberFormat="1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center" wrapText="1"/>
    </xf>
    <xf numFmtId="165" fontId="9" fillId="2" borderId="4" xfId="0" applyNumberFormat="1" applyFont="1" applyFill="1" applyBorder="1" applyAlignment="1">
      <alignment horizontal="right"/>
    </xf>
    <xf numFmtId="0" fontId="7" fillId="2" borderId="1" xfId="0" applyFont="1" applyFill="1" applyBorder="1" applyAlignment="1">
      <alignment wrapText="1"/>
    </xf>
    <xf numFmtId="0" fontId="1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 wrapText="1"/>
    </xf>
    <xf numFmtId="49" fontId="7" fillId="0" borderId="2" xfId="0" applyNumberFormat="1" applyFont="1" applyFill="1" applyBorder="1" applyAlignment="1">
      <alignment horizontal="center" wrapText="1"/>
    </xf>
    <xf numFmtId="49" fontId="7" fillId="0" borderId="3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FFCC"/>
      <color rgb="FFFF6699"/>
      <color rgb="FFFF99FF"/>
      <color rgb="FFFF9933"/>
      <color rgb="FFFFCCFF"/>
      <color rgb="FF66FFFF"/>
      <color rgb="FF00FFFF"/>
      <color rgb="FFFF6600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28"/>
  <sheetViews>
    <sheetView tabSelected="1" workbookViewId="0">
      <selection activeCell="A12" sqref="A12"/>
    </sheetView>
  </sheetViews>
  <sheetFormatPr defaultRowHeight="15.05"/>
  <cols>
    <col min="1" max="1" width="93.88671875" style="1" customWidth="1"/>
    <col min="2" max="2" width="5.5546875" style="106" customWidth="1"/>
    <col min="3" max="3" width="6.44140625" style="31" customWidth="1"/>
    <col min="4" max="4" width="16.33203125" style="30" customWidth="1"/>
    <col min="5" max="5" width="5.77734375" style="31" customWidth="1"/>
    <col min="6" max="6" width="12" style="30" customWidth="1"/>
    <col min="7" max="7" width="10.6640625" style="1" customWidth="1"/>
  </cols>
  <sheetData>
    <row r="1" spans="1:7">
      <c r="A1" s="131" t="s">
        <v>98</v>
      </c>
      <c r="B1" s="131"/>
      <c r="C1" s="131"/>
      <c r="D1" s="131"/>
      <c r="E1" s="131"/>
      <c r="F1" s="131"/>
      <c r="G1" s="31"/>
    </row>
    <row r="2" spans="1:7">
      <c r="A2" s="131"/>
      <c r="B2" s="131"/>
      <c r="C2" s="131"/>
      <c r="D2" s="131"/>
      <c r="E2" s="131"/>
      <c r="F2" s="131"/>
      <c r="G2" s="31"/>
    </row>
    <row r="3" spans="1:7" ht="17.55">
      <c r="A3" s="132" t="s">
        <v>100</v>
      </c>
      <c r="B3" s="132"/>
      <c r="C3" s="132"/>
      <c r="D3" s="132"/>
      <c r="E3" s="132"/>
      <c r="F3" s="132"/>
      <c r="G3" s="31"/>
    </row>
    <row r="4" spans="1:7" ht="17.55">
      <c r="A4" s="32"/>
      <c r="B4" s="33"/>
      <c r="C4" s="32"/>
      <c r="D4" s="33"/>
      <c r="E4" s="32"/>
      <c r="F4" s="34"/>
      <c r="G4" s="35" t="s">
        <v>84</v>
      </c>
    </row>
    <row r="5" spans="1:7" ht="30.7">
      <c r="A5" s="2" t="s">
        <v>0</v>
      </c>
      <c r="B5" s="89"/>
      <c r="C5" s="74" t="s">
        <v>25</v>
      </c>
      <c r="D5" s="3" t="s">
        <v>9</v>
      </c>
      <c r="E5" s="74" t="s">
        <v>26</v>
      </c>
      <c r="F5" s="4" t="s">
        <v>96</v>
      </c>
      <c r="G5" s="4" t="s">
        <v>97</v>
      </c>
    </row>
    <row r="6" spans="1:7" ht="15.65">
      <c r="A6" s="5" t="s">
        <v>1</v>
      </c>
      <c r="B6" s="90"/>
      <c r="C6" s="75"/>
      <c r="D6" s="61" t="s">
        <v>22</v>
      </c>
      <c r="E6" s="88"/>
      <c r="F6" s="6">
        <f>F7</f>
        <v>3202.5</v>
      </c>
      <c r="G6" s="6">
        <f t="shared" ref="G6" si="0">G7</f>
        <v>1209.1999999999998</v>
      </c>
    </row>
    <row r="7" spans="1:7" ht="15.65">
      <c r="A7" s="133" t="s">
        <v>2</v>
      </c>
      <c r="B7" s="10"/>
      <c r="C7" s="134"/>
      <c r="D7" s="119" t="s">
        <v>51</v>
      </c>
      <c r="E7" s="121"/>
      <c r="F7" s="107">
        <f>F9+F10+F11</f>
        <v>3202.5</v>
      </c>
      <c r="G7" s="107">
        <f>G9+G10+G11</f>
        <v>1209.1999999999998</v>
      </c>
    </row>
    <row r="8" spans="1:7" ht="15.65">
      <c r="A8" s="133"/>
      <c r="B8" s="91"/>
      <c r="C8" s="135"/>
      <c r="D8" s="120"/>
      <c r="E8" s="122"/>
      <c r="F8" s="108"/>
      <c r="G8" s="108"/>
    </row>
    <row r="9" spans="1:7" ht="15.65">
      <c r="A9" s="65"/>
      <c r="B9" s="20"/>
      <c r="C9" s="76" t="s">
        <v>27</v>
      </c>
      <c r="D9" s="3" t="s">
        <v>10</v>
      </c>
      <c r="E9" s="81">
        <v>100</v>
      </c>
      <c r="F9" s="9">
        <v>2136.9</v>
      </c>
      <c r="G9" s="9">
        <v>835.7</v>
      </c>
    </row>
    <row r="10" spans="1:7" ht="15.65">
      <c r="A10" s="65"/>
      <c r="B10" s="20"/>
      <c r="C10" s="76" t="s">
        <v>27</v>
      </c>
      <c r="D10" s="3" t="s">
        <v>10</v>
      </c>
      <c r="E10" s="81">
        <v>200</v>
      </c>
      <c r="F10" s="9">
        <v>1057.5999999999999</v>
      </c>
      <c r="G10" s="9">
        <v>370.9</v>
      </c>
    </row>
    <row r="11" spans="1:7" ht="15.65">
      <c r="A11" s="65"/>
      <c r="B11" s="20"/>
      <c r="C11" s="76" t="s">
        <v>27</v>
      </c>
      <c r="D11" s="3" t="s">
        <v>10</v>
      </c>
      <c r="E11" s="81">
        <v>800</v>
      </c>
      <c r="F11" s="9">
        <v>8</v>
      </c>
      <c r="G11" s="9">
        <v>2.6</v>
      </c>
    </row>
    <row r="12" spans="1:7" ht="30.7">
      <c r="A12" s="60" t="s">
        <v>3</v>
      </c>
      <c r="B12" s="92"/>
      <c r="C12" s="76"/>
      <c r="D12" s="11" t="s">
        <v>11</v>
      </c>
      <c r="E12" s="82"/>
      <c r="F12" s="62">
        <f>F13+F15+F20+F27+F34+F38+F39</f>
        <v>6754.9999999999991</v>
      </c>
      <c r="G12" s="62">
        <f t="shared" ref="G12" si="1">G13+G15+G20+G27+G34+G38+G39</f>
        <v>2816.1</v>
      </c>
    </row>
    <row r="13" spans="1:7" ht="15.65">
      <c r="A13" s="64" t="s">
        <v>80</v>
      </c>
      <c r="B13" s="23"/>
      <c r="C13" s="76"/>
      <c r="D13" s="3" t="s">
        <v>83</v>
      </c>
      <c r="E13" s="81"/>
      <c r="F13" s="12">
        <f>F14</f>
        <v>1589.3</v>
      </c>
      <c r="G13" s="12">
        <f t="shared" ref="G13" si="2">G14</f>
        <v>770.1</v>
      </c>
    </row>
    <row r="14" spans="1:7" ht="15.65">
      <c r="A14" s="7"/>
      <c r="B14" s="23"/>
      <c r="C14" s="76" t="s">
        <v>28</v>
      </c>
      <c r="D14" s="3" t="s">
        <v>12</v>
      </c>
      <c r="E14" s="81">
        <v>100</v>
      </c>
      <c r="F14" s="9">
        <v>1589.3</v>
      </c>
      <c r="G14" s="9">
        <v>770.1</v>
      </c>
    </row>
    <row r="15" spans="1:7" ht="15.65">
      <c r="A15" s="117" t="s">
        <v>4</v>
      </c>
      <c r="B15" s="10"/>
      <c r="C15" s="110"/>
      <c r="D15" s="119" t="s">
        <v>31</v>
      </c>
      <c r="E15" s="121"/>
      <c r="F15" s="107">
        <f>F17+F18+F19</f>
        <v>1800.9999999999998</v>
      </c>
      <c r="G15" s="107">
        <f t="shared" ref="G15" si="3">G17+G18+G19</f>
        <v>773.8</v>
      </c>
    </row>
    <row r="16" spans="1:7" ht="15.65">
      <c r="A16" s="118"/>
      <c r="B16" s="91"/>
      <c r="C16" s="111"/>
      <c r="D16" s="120"/>
      <c r="E16" s="122"/>
      <c r="F16" s="108"/>
      <c r="G16" s="108"/>
    </row>
    <row r="17" spans="1:7" ht="15.65">
      <c r="A17" s="8"/>
      <c r="B17" s="91"/>
      <c r="C17" s="77" t="s">
        <v>29</v>
      </c>
      <c r="D17" s="3" t="s">
        <v>13</v>
      </c>
      <c r="E17" s="81">
        <v>100</v>
      </c>
      <c r="F17" s="9">
        <v>714.6</v>
      </c>
      <c r="G17" s="9">
        <v>348.8</v>
      </c>
    </row>
    <row r="18" spans="1:7" ht="15.65">
      <c r="A18" s="13"/>
      <c r="B18" s="91"/>
      <c r="C18" s="77" t="s">
        <v>29</v>
      </c>
      <c r="D18" s="3" t="s">
        <v>13</v>
      </c>
      <c r="E18" s="81">
        <v>200</v>
      </c>
      <c r="F18" s="9">
        <v>1081.0999999999999</v>
      </c>
      <c r="G18" s="9">
        <v>425</v>
      </c>
    </row>
    <row r="19" spans="1:7" ht="15.65">
      <c r="A19" s="59"/>
      <c r="B19" s="91"/>
      <c r="C19" s="77" t="s">
        <v>29</v>
      </c>
      <c r="D19" s="3" t="s">
        <v>13</v>
      </c>
      <c r="E19" s="81">
        <v>800</v>
      </c>
      <c r="F19" s="9">
        <v>5.3</v>
      </c>
      <c r="G19" s="9"/>
    </row>
    <row r="20" spans="1:7" ht="15.65">
      <c r="A20" s="130" t="s">
        <v>5</v>
      </c>
      <c r="B20" s="93"/>
      <c r="C20" s="110"/>
      <c r="D20" s="119" t="s">
        <v>30</v>
      </c>
      <c r="E20" s="121"/>
      <c r="F20" s="107">
        <f>F22+F23+F25+F24+F26</f>
        <v>2770.9</v>
      </c>
      <c r="G20" s="107">
        <f t="shared" ref="G20" si="4">G22+G23+G25+G24+G26</f>
        <v>1065.5999999999999</v>
      </c>
    </row>
    <row r="21" spans="1:7" ht="15.65">
      <c r="A21" s="130"/>
      <c r="B21" s="94"/>
      <c r="C21" s="111"/>
      <c r="D21" s="120"/>
      <c r="E21" s="122"/>
      <c r="F21" s="108"/>
      <c r="G21" s="108"/>
    </row>
    <row r="22" spans="1:7" ht="15.65">
      <c r="A22" s="14"/>
      <c r="B22" s="23"/>
      <c r="C22" s="76" t="s">
        <v>32</v>
      </c>
      <c r="D22" s="3" t="s">
        <v>23</v>
      </c>
      <c r="E22" s="81">
        <v>100</v>
      </c>
      <c r="F22" s="9">
        <v>2534.5</v>
      </c>
      <c r="G22" s="9">
        <v>967.3</v>
      </c>
    </row>
    <row r="23" spans="1:7" ht="15.65">
      <c r="A23" s="14"/>
      <c r="B23" s="23"/>
      <c r="C23" s="76" t="s">
        <v>32</v>
      </c>
      <c r="D23" s="3" t="s">
        <v>23</v>
      </c>
      <c r="E23" s="81">
        <v>200</v>
      </c>
      <c r="F23" s="9">
        <v>182</v>
      </c>
      <c r="G23" s="9">
        <v>64.5</v>
      </c>
    </row>
    <row r="24" spans="1:7" ht="15.65">
      <c r="A24" s="64"/>
      <c r="B24" s="23"/>
      <c r="C24" s="76" t="s">
        <v>32</v>
      </c>
      <c r="D24" s="3" t="s">
        <v>23</v>
      </c>
      <c r="E24" s="81">
        <v>800</v>
      </c>
      <c r="F24" s="9">
        <v>1.4</v>
      </c>
      <c r="G24" s="9">
        <v>1.2</v>
      </c>
    </row>
    <row r="25" spans="1:7" ht="15.65">
      <c r="A25" s="14"/>
      <c r="B25" s="23"/>
      <c r="C25" s="76" t="s">
        <v>32</v>
      </c>
      <c r="D25" s="3" t="s">
        <v>33</v>
      </c>
      <c r="E25" s="81">
        <v>200</v>
      </c>
      <c r="F25" s="9">
        <v>50</v>
      </c>
      <c r="G25" s="9">
        <v>29.8</v>
      </c>
    </row>
    <row r="26" spans="1:7" ht="15.65">
      <c r="A26" s="64"/>
      <c r="B26" s="23"/>
      <c r="C26" s="76" t="s">
        <v>32</v>
      </c>
      <c r="D26" s="3" t="s">
        <v>33</v>
      </c>
      <c r="E26" s="86">
        <v>800</v>
      </c>
      <c r="F26" s="9">
        <v>3</v>
      </c>
      <c r="G26" s="9">
        <v>2.8</v>
      </c>
    </row>
    <row r="27" spans="1:7" ht="15.65">
      <c r="A27" s="123" t="s">
        <v>6</v>
      </c>
      <c r="B27" s="93"/>
      <c r="C27" s="110"/>
      <c r="D27" s="119" t="s">
        <v>34</v>
      </c>
      <c r="E27" s="121"/>
      <c r="F27" s="107">
        <f>F30+F31+F32+F33</f>
        <v>169.9</v>
      </c>
      <c r="G27" s="107">
        <f t="shared" ref="G27" si="5">G30+G31+G32+G33</f>
        <v>84</v>
      </c>
    </row>
    <row r="28" spans="1:7" ht="15.65">
      <c r="A28" s="124"/>
      <c r="B28" s="95"/>
      <c r="C28" s="126"/>
      <c r="D28" s="127"/>
      <c r="E28" s="128"/>
      <c r="F28" s="129"/>
      <c r="G28" s="129"/>
    </row>
    <row r="29" spans="1:7" ht="15.65">
      <c r="A29" s="125"/>
      <c r="B29" s="94"/>
      <c r="C29" s="111"/>
      <c r="D29" s="120"/>
      <c r="E29" s="122"/>
      <c r="F29" s="108"/>
      <c r="G29" s="108"/>
    </row>
    <row r="30" spans="1:7" ht="15.65">
      <c r="A30" s="63"/>
      <c r="B30" s="93"/>
      <c r="C30" s="78" t="s">
        <v>35</v>
      </c>
      <c r="D30" s="3" t="s">
        <v>14</v>
      </c>
      <c r="E30" s="86">
        <v>800</v>
      </c>
      <c r="F30" s="15">
        <v>5</v>
      </c>
      <c r="G30" s="15"/>
    </row>
    <row r="31" spans="1:7" ht="15.65">
      <c r="A31" s="63"/>
      <c r="B31" s="93"/>
      <c r="C31" s="78" t="s">
        <v>36</v>
      </c>
      <c r="D31" s="3" t="s">
        <v>16</v>
      </c>
      <c r="E31" s="86">
        <v>700</v>
      </c>
      <c r="F31" s="15">
        <v>2</v>
      </c>
      <c r="G31" s="15"/>
    </row>
    <row r="32" spans="1:7" ht="15.65">
      <c r="A32" s="63"/>
      <c r="B32" s="93"/>
      <c r="C32" s="78" t="s">
        <v>29</v>
      </c>
      <c r="D32" s="3" t="s">
        <v>15</v>
      </c>
      <c r="E32" s="86">
        <v>500</v>
      </c>
      <c r="F32" s="15">
        <v>161.9</v>
      </c>
      <c r="G32" s="15">
        <v>84</v>
      </c>
    </row>
    <row r="33" spans="1:7" ht="15.65">
      <c r="A33" s="63"/>
      <c r="B33" s="93"/>
      <c r="C33" s="78" t="s">
        <v>41</v>
      </c>
      <c r="D33" s="3" t="s">
        <v>15</v>
      </c>
      <c r="E33" s="86">
        <v>500</v>
      </c>
      <c r="F33" s="15">
        <v>1</v>
      </c>
      <c r="G33" s="15"/>
    </row>
    <row r="34" spans="1:7" ht="15.65">
      <c r="A34" s="117" t="s">
        <v>85</v>
      </c>
      <c r="B34" s="10"/>
      <c r="C34" s="110"/>
      <c r="D34" s="119" t="s">
        <v>37</v>
      </c>
      <c r="E34" s="121"/>
      <c r="F34" s="107">
        <f>F36+F37</f>
        <v>154</v>
      </c>
      <c r="G34" s="107">
        <f t="shared" ref="G34" si="6">G36+G37</f>
        <v>9</v>
      </c>
    </row>
    <row r="35" spans="1:7" ht="15.65">
      <c r="A35" s="118"/>
      <c r="B35" s="91"/>
      <c r="C35" s="111"/>
      <c r="D35" s="120"/>
      <c r="E35" s="122"/>
      <c r="F35" s="108"/>
      <c r="G35" s="108"/>
    </row>
    <row r="36" spans="1:7" ht="15.65">
      <c r="A36" s="59"/>
      <c r="B36" s="91"/>
      <c r="C36" s="77" t="s">
        <v>38</v>
      </c>
      <c r="D36" s="3" t="s">
        <v>49</v>
      </c>
      <c r="E36" s="87">
        <v>200</v>
      </c>
      <c r="F36" s="16">
        <v>18</v>
      </c>
      <c r="G36" s="16">
        <v>9</v>
      </c>
    </row>
    <row r="37" spans="1:7" ht="15.65">
      <c r="A37" s="59"/>
      <c r="B37" s="91"/>
      <c r="C37" s="77" t="s">
        <v>39</v>
      </c>
      <c r="D37" s="3" t="s">
        <v>17</v>
      </c>
      <c r="E37" s="87">
        <v>200</v>
      </c>
      <c r="F37" s="16">
        <v>136</v>
      </c>
      <c r="G37" s="16"/>
    </row>
    <row r="38" spans="1:7" ht="15.65">
      <c r="A38" s="64" t="s">
        <v>86</v>
      </c>
      <c r="B38" s="23"/>
      <c r="C38" s="76" t="s">
        <v>40</v>
      </c>
      <c r="D38" s="3" t="s">
        <v>18</v>
      </c>
      <c r="E38" s="81">
        <v>300</v>
      </c>
      <c r="F38" s="16">
        <v>106.9</v>
      </c>
      <c r="G38" s="16">
        <v>44.5</v>
      </c>
    </row>
    <row r="39" spans="1:7" ht="30.7">
      <c r="A39" s="64" t="s">
        <v>87</v>
      </c>
      <c r="B39" s="23"/>
      <c r="C39" s="76"/>
      <c r="D39" s="3" t="s">
        <v>55</v>
      </c>
      <c r="E39" s="81"/>
      <c r="F39" s="12">
        <f>F40+F41</f>
        <v>163</v>
      </c>
      <c r="G39" s="12">
        <f t="shared" ref="G39" si="7">G40+G41</f>
        <v>69.099999999999994</v>
      </c>
    </row>
    <row r="40" spans="1:7" ht="15.65">
      <c r="A40" s="17"/>
      <c r="B40" s="96" t="s">
        <v>72</v>
      </c>
      <c r="C40" s="76" t="s">
        <v>42</v>
      </c>
      <c r="D40" s="3" t="s">
        <v>56</v>
      </c>
      <c r="E40" s="81">
        <v>100</v>
      </c>
      <c r="F40" s="9">
        <v>144</v>
      </c>
      <c r="G40" s="9">
        <v>69.099999999999994</v>
      </c>
    </row>
    <row r="41" spans="1:7" ht="15.65">
      <c r="A41" s="18"/>
      <c r="B41" s="96" t="s">
        <v>72</v>
      </c>
      <c r="C41" s="76" t="s">
        <v>42</v>
      </c>
      <c r="D41" s="3" t="s">
        <v>56</v>
      </c>
      <c r="E41" s="81">
        <v>200</v>
      </c>
      <c r="F41" s="9">
        <v>19</v>
      </c>
      <c r="G41" s="9"/>
    </row>
    <row r="42" spans="1:7" ht="15.65">
      <c r="A42" s="109" t="s">
        <v>7</v>
      </c>
      <c r="B42" s="97"/>
      <c r="C42" s="110"/>
      <c r="D42" s="112" t="s">
        <v>19</v>
      </c>
      <c r="E42" s="114"/>
      <c r="F42" s="116">
        <f>F44+F50+F56+F61+F62</f>
        <v>2118.8000000000002</v>
      </c>
      <c r="G42" s="116">
        <f t="shared" ref="G42" si="8">G44+G50+G56+G61+G62</f>
        <v>1396.6000000000001</v>
      </c>
    </row>
    <row r="43" spans="1:7" ht="15.65">
      <c r="A43" s="109"/>
      <c r="B43" s="98"/>
      <c r="C43" s="111"/>
      <c r="D43" s="113"/>
      <c r="E43" s="115"/>
      <c r="F43" s="116"/>
      <c r="G43" s="116"/>
    </row>
    <row r="44" spans="1:7" ht="15.65">
      <c r="A44" s="117" t="s">
        <v>88</v>
      </c>
      <c r="B44" s="10"/>
      <c r="C44" s="110"/>
      <c r="D44" s="119" t="s">
        <v>52</v>
      </c>
      <c r="E44" s="121"/>
      <c r="F44" s="107">
        <f>F47+F48+F49+F46</f>
        <v>353.6</v>
      </c>
      <c r="G44" s="107">
        <f t="shared" ref="G44" si="9">G47+G48+G49+G46</f>
        <v>174.20000000000002</v>
      </c>
    </row>
    <row r="45" spans="1:7" ht="15.65">
      <c r="A45" s="118"/>
      <c r="B45" s="91"/>
      <c r="C45" s="111"/>
      <c r="D45" s="120"/>
      <c r="E45" s="122"/>
      <c r="F45" s="108"/>
      <c r="G45" s="108"/>
    </row>
    <row r="46" spans="1:7" ht="15.65">
      <c r="A46" s="59"/>
      <c r="B46" s="99" t="s">
        <v>73</v>
      </c>
      <c r="C46" s="76" t="s">
        <v>45</v>
      </c>
      <c r="D46" s="3" t="s">
        <v>95</v>
      </c>
      <c r="E46" s="81">
        <v>200</v>
      </c>
      <c r="F46" s="16">
        <v>110.7</v>
      </c>
      <c r="G46" s="16">
        <v>46</v>
      </c>
    </row>
    <row r="47" spans="1:7" ht="15.65">
      <c r="A47" s="65"/>
      <c r="B47" s="20"/>
      <c r="C47" s="76" t="s">
        <v>45</v>
      </c>
      <c r="D47" s="3" t="s">
        <v>20</v>
      </c>
      <c r="E47" s="81">
        <v>200</v>
      </c>
      <c r="F47" s="9">
        <v>115.6</v>
      </c>
      <c r="G47" s="9">
        <v>115.4</v>
      </c>
    </row>
    <row r="48" spans="1:7" ht="15.65">
      <c r="A48" s="18"/>
      <c r="B48" s="99" t="s">
        <v>73</v>
      </c>
      <c r="C48" s="76" t="s">
        <v>45</v>
      </c>
      <c r="D48" s="3" t="s">
        <v>24</v>
      </c>
      <c r="E48" s="81">
        <v>200</v>
      </c>
      <c r="F48" s="9">
        <v>111.9</v>
      </c>
      <c r="G48" s="9">
        <v>12.8</v>
      </c>
    </row>
    <row r="49" spans="1:7" ht="30.7">
      <c r="A49" s="18"/>
      <c r="B49" s="10" t="s">
        <v>74</v>
      </c>
      <c r="C49" s="76" t="s">
        <v>45</v>
      </c>
      <c r="D49" s="3" t="s">
        <v>24</v>
      </c>
      <c r="E49" s="81">
        <v>200</v>
      </c>
      <c r="F49" s="9">
        <v>15.4</v>
      </c>
      <c r="G49" s="9"/>
    </row>
    <row r="50" spans="1:7" ht="15.65">
      <c r="A50" s="58" t="s">
        <v>65</v>
      </c>
      <c r="B50" s="10"/>
      <c r="C50" s="78"/>
      <c r="D50" s="3" t="s">
        <v>44</v>
      </c>
      <c r="E50" s="81"/>
      <c r="F50" s="12">
        <f>F52+F53+F55+F51+F54</f>
        <v>1558.7</v>
      </c>
      <c r="G50" s="12">
        <f t="shared" ref="G50" si="10">G52+G53+G55+G51+G54</f>
        <v>1135.9000000000001</v>
      </c>
    </row>
    <row r="51" spans="1:7" ht="15.65">
      <c r="A51" s="58"/>
      <c r="B51" s="10"/>
      <c r="C51" s="78" t="s">
        <v>45</v>
      </c>
      <c r="D51" s="3" t="s">
        <v>92</v>
      </c>
      <c r="E51" s="81">
        <v>200</v>
      </c>
      <c r="F51" s="9">
        <v>130</v>
      </c>
      <c r="G51" s="9"/>
    </row>
    <row r="52" spans="1:7" ht="15.65">
      <c r="A52" s="19"/>
      <c r="B52" s="10"/>
      <c r="C52" s="78" t="s">
        <v>45</v>
      </c>
      <c r="D52" s="3" t="s">
        <v>21</v>
      </c>
      <c r="E52" s="81">
        <v>200</v>
      </c>
      <c r="F52" s="9">
        <v>1183.7</v>
      </c>
      <c r="G52" s="9">
        <v>935.9</v>
      </c>
    </row>
    <row r="53" spans="1:7" ht="15.65">
      <c r="A53" s="58"/>
      <c r="B53" s="10"/>
      <c r="C53" s="78" t="s">
        <v>45</v>
      </c>
      <c r="D53" s="3" t="s">
        <v>94</v>
      </c>
      <c r="E53" s="81">
        <v>500</v>
      </c>
      <c r="F53" s="9"/>
      <c r="G53" s="9"/>
    </row>
    <row r="54" spans="1:7" ht="15.65">
      <c r="A54" s="58"/>
      <c r="B54" s="10"/>
      <c r="C54" s="78" t="s">
        <v>93</v>
      </c>
      <c r="D54" s="3" t="s">
        <v>94</v>
      </c>
      <c r="E54" s="81">
        <v>500</v>
      </c>
      <c r="F54" s="9">
        <v>45</v>
      </c>
      <c r="G54" s="9"/>
    </row>
    <row r="55" spans="1:7" ht="15.65">
      <c r="A55" s="58"/>
      <c r="B55" s="10"/>
      <c r="C55" s="78" t="s">
        <v>41</v>
      </c>
      <c r="D55" s="3" t="s">
        <v>21</v>
      </c>
      <c r="E55" s="81">
        <v>200</v>
      </c>
      <c r="F55" s="9">
        <v>200</v>
      </c>
      <c r="G55" s="9">
        <v>200</v>
      </c>
    </row>
    <row r="56" spans="1:7" ht="30.7">
      <c r="A56" s="64" t="s">
        <v>66</v>
      </c>
      <c r="B56" s="23"/>
      <c r="C56" s="76"/>
      <c r="D56" s="3" t="s">
        <v>60</v>
      </c>
      <c r="E56" s="81"/>
      <c r="F56" s="12">
        <f>F57+F58+F59+F60</f>
        <v>106.5</v>
      </c>
      <c r="G56" s="12">
        <f t="shared" ref="G56" si="11">G57+G58+G59+G60</f>
        <v>6.5</v>
      </c>
    </row>
    <row r="57" spans="1:7" ht="15.65">
      <c r="A57" s="64"/>
      <c r="B57" s="23"/>
      <c r="C57" s="76" t="s">
        <v>45</v>
      </c>
      <c r="D57" s="3" t="s">
        <v>46</v>
      </c>
      <c r="E57" s="81">
        <v>200</v>
      </c>
      <c r="F57" s="9">
        <v>6.5</v>
      </c>
      <c r="G57" s="9">
        <v>6.5</v>
      </c>
    </row>
    <row r="58" spans="1:7" ht="15.65">
      <c r="A58" s="64"/>
      <c r="B58" s="23"/>
      <c r="C58" s="76" t="s">
        <v>45</v>
      </c>
      <c r="D58" s="3" t="s">
        <v>58</v>
      </c>
      <c r="E58" s="81">
        <v>200</v>
      </c>
      <c r="F58" s="9">
        <v>100</v>
      </c>
      <c r="G58" s="9"/>
    </row>
    <row r="59" spans="1:7" ht="15.65">
      <c r="A59" s="64"/>
      <c r="B59" s="99" t="s">
        <v>73</v>
      </c>
      <c r="C59" s="76" t="s">
        <v>45</v>
      </c>
      <c r="D59" s="3" t="s">
        <v>82</v>
      </c>
      <c r="E59" s="81">
        <v>200</v>
      </c>
      <c r="F59" s="9"/>
      <c r="G59" s="9"/>
    </row>
    <row r="60" spans="1:7" ht="30.7">
      <c r="A60" s="64"/>
      <c r="B60" s="20" t="s">
        <v>74</v>
      </c>
      <c r="C60" s="76" t="s">
        <v>45</v>
      </c>
      <c r="D60" s="3" t="s">
        <v>82</v>
      </c>
      <c r="E60" s="81">
        <v>200</v>
      </c>
      <c r="F60" s="9"/>
      <c r="G60" s="9"/>
    </row>
    <row r="61" spans="1:7" ht="15.65">
      <c r="A61" s="64" t="s">
        <v>81</v>
      </c>
      <c r="B61" s="23"/>
      <c r="C61" s="76" t="s">
        <v>45</v>
      </c>
      <c r="D61" s="3" t="s">
        <v>47</v>
      </c>
      <c r="E61" s="81">
        <v>200</v>
      </c>
      <c r="F61" s="9">
        <v>20</v>
      </c>
      <c r="G61" s="9"/>
    </row>
    <row r="62" spans="1:7" ht="15.65">
      <c r="A62" s="64" t="s">
        <v>67</v>
      </c>
      <c r="B62" s="23"/>
      <c r="C62" s="76"/>
      <c r="D62" s="3" t="s">
        <v>61</v>
      </c>
      <c r="E62" s="81"/>
      <c r="F62" s="12">
        <f>F63+F64</f>
        <v>80</v>
      </c>
      <c r="G62" s="12">
        <f t="shared" ref="G62" si="12">G63+G64</f>
        <v>80</v>
      </c>
    </row>
    <row r="63" spans="1:7" ht="15.65">
      <c r="A63" s="64"/>
      <c r="B63" s="23"/>
      <c r="C63" s="76" t="s">
        <v>41</v>
      </c>
      <c r="D63" s="3" t="s">
        <v>57</v>
      </c>
      <c r="E63" s="81">
        <v>200</v>
      </c>
      <c r="F63" s="9">
        <v>80</v>
      </c>
      <c r="G63" s="9">
        <v>80</v>
      </c>
    </row>
    <row r="64" spans="1:7" ht="15.65">
      <c r="A64" s="64" t="s">
        <v>68</v>
      </c>
      <c r="B64" s="23"/>
      <c r="C64" s="76" t="s">
        <v>41</v>
      </c>
      <c r="D64" s="3" t="s">
        <v>62</v>
      </c>
      <c r="E64" s="81">
        <v>200</v>
      </c>
      <c r="F64" s="9"/>
      <c r="G64" s="9"/>
    </row>
    <row r="65" spans="1:8" ht="30.7">
      <c r="A65" s="60" t="s">
        <v>78</v>
      </c>
      <c r="B65" s="100"/>
      <c r="C65" s="79"/>
      <c r="D65" s="21" t="s">
        <v>53</v>
      </c>
      <c r="E65" s="83"/>
      <c r="F65" s="62">
        <f>F66</f>
        <v>15</v>
      </c>
      <c r="G65" s="62">
        <f t="shared" ref="G65" si="13">G66</f>
        <v>0</v>
      </c>
    </row>
    <row r="66" spans="1:8" ht="15.65">
      <c r="A66" s="64" t="s">
        <v>77</v>
      </c>
      <c r="B66" s="101"/>
      <c r="C66" s="79" t="s">
        <v>41</v>
      </c>
      <c r="D66" s="22" t="s">
        <v>54</v>
      </c>
      <c r="E66" s="83">
        <v>200</v>
      </c>
      <c r="F66" s="9">
        <v>15</v>
      </c>
      <c r="G66" s="9"/>
    </row>
    <row r="67" spans="1:8" ht="15.65">
      <c r="A67" s="60" t="s">
        <v>75</v>
      </c>
      <c r="B67" s="100"/>
      <c r="C67" s="79"/>
      <c r="D67" s="21" t="s">
        <v>59</v>
      </c>
      <c r="E67" s="84"/>
      <c r="F67" s="62">
        <f>F68+F69+F73</f>
        <v>1824</v>
      </c>
      <c r="G67" s="62">
        <f t="shared" ref="G67" si="14">G68+G69+G73</f>
        <v>225.1</v>
      </c>
    </row>
    <row r="68" spans="1:8" ht="30.7">
      <c r="A68" s="64" t="s">
        <v>79</v>
      </c>
      <c r="B68" s="101"/>
      <c r="C68" s="79" t="s">
        <v>43</v>
      </c>
      <c r="D68" s="22" t="s">
        <v>71</v>
      </c>
      <c r="E68" s="83">
        <v>200</v>
      </c>
      <c r="F68" s="9"/>
      <c r="G68" s="9"/>
    </row>
    <row r="69" spans="1:8" ht="30.7">
      <c r="A69" s="64" t="s">
        <v>89</v>
      </c>
      <c r="B69" s="101"/>
      <c r="C69" s="79"/>
      <c r="D69" s="22" t="s">
        <v>69</v>
      </c>
      <c r="E69" s="83"/>
      <c r="F69" s="12">
        <f>F70+F71+F72</f>
        <v>1824</v>
      </c>
      <c r="G69" s="12">
        <f t="shared" ref="G69" si="15">G70+G71</f>
        <v>225.1</v>
      </c>
    </row>
    <row r="70" spans="1:8" ht="15.65">
      <c r="A70" s="64"/>
      <c r="B70" s="101"/>
      <c r="C70" s="79" t="s">
        <v>43</v>
      </c>
      <c r="D70" s="22" t="s">
        <v>63</v>
      </c>
      <c r="E70" s="83">
        <v>200</v>
      </c>
      <c r="F70" s="9">
        <v>1000</v>
      </c>
      <c r="G70" s="9">
        <v>225.1</v>
      </c>
    </row>
    <row r="71" spans="1:8" ht="15.65">
      <c r="A71" s="18"/>
      <c r="B71" s="96" t="s">
        <v>73</v>
      </c>
      <c r="C71" s="76" t="s">
        <v>43</v>
      </c>
      <c r="D71" s="3" t="s">
        <v>70</v>
      </c>
      <c r="E71" s="81">
        <v>200</v>
      </c>
      <c r="F71" s="9">
        <v>823.1</v>
      </c>
      <c r="G71" s="9"/>
    </row>
    <row r="72" spans="1:8" ht="30.7">
      <c r="A72" s="18"/>
      <c r="B72" s="23" t="s">
        <v>74</v>
      </c>
      <c r="C72" s="76" t="s">
        <v>43</v>
      </c>
      <c r="D72" s="3" t="s">
        <v>70</v>
      </c>
      <c r="E72" s="81">
        <v>200</v>
      </c>
      <c r="F72" s="9">
        <v>0.9</v>
      </c>
      <c r="G72" s="9"/>
    </row>
    <row r="73" spans="1:8" ht="45.7">
      <c r="A73" s="64" t="s">
        <v>90</v>
      </c>
      <c r="B73" s="101"/>
      <c r="C73" s="79" t="s">
        <v>43</v>
      </c>
      <c r="D73" s="22" t="s">
        <v>64</v>
      </c>
      <c r="E73" s="83">
        <v>200</v>
      </c>
      <c r="F73" s="9"/>
      <c r="G73" s="9"/>
    </row>
    <row r="74" spans="1:8" ht="15.65">
      <c r="A74" s="24" t="s">
        <v>76</v>
      </c>
      <c r="B74" s="102"/>
      <c r="C74" s="80" t="s">
        <v>48</v>
      </c>
      <c r="D74" s="25" t="s">
        <v>50</v>
      </c>
      <c r="E74" s="85">
        <v>800</v>
      </c>
      <c r="F74" s="26">
        <v>69.3</v>
      </c>
      <c r="G74" s="26"/>
    </row>
    <row r="75" spans="1:8" ht="15.65">
      <c r="A75" s="27" t="s">
        <v>8</v>
      </c>
      <c r="B75" s="103"/>
      <c r="C75" s="76"/>
      <c r="D75" s="11"/>
      <c r="E75" s="82"/>
      <c r="F75" s="62">
        <f>F6+F12+F42+F74+F65+F67</f>
        <v>13984.599999999999</v>
      </c>
      <c r="G75" s="62">
        <f>G6+G12+G42+G74+G65+G67</f>
        <v>5647</v>
      </c>
    </row>
    <row r="76" spans="1:8">
      <c r="A76" s="66"/>
      <c r="B76" s="39"/>
      <c r="C76" s="36"/>
      <c r="D76" s="47"/>
      <c r="E76" s="48"/>
      <c r="F76" s="49"/>
      <c r="G76" s="50"/>
    </row>
    <row r="77" spans="1:8">
      <c r="A77" s="67"/>
      <c r="B77" s="43"/>
      <c r="C77" s="38"/>
      <c r="D77" s="39"/>
      <c r="E77" s="71" t="s">
        <v>72</v>
      </c>
      <c r="F77" s="42">
        <f>F40+F41</f>
        <v>163</v>
      </c>
      <c r="G77" s="42">
        <f>G40+G41</f>
        <v>69.099999999999994</v>
      </c>
      <c r="H77" s="37"/>
    </row>
    <row r="78" spans="1:8" ht="15.65">
      <c r="A78" s="70" t="s">
        <v>99</v>
      </c>
      <c r="B78" s="41"/>
      <c r="C78" s="40"/>
      <c r="D78" s="41"/>
      <c r="E78" s="72" t="s">
        <v>91</v>
      </c>
      <c r="F78" s="73">
        <f>F46+F48+F59+F71</f>
        <v>1045.7</v>
      </c>
      <c r="G78" s="73">
        <f>G46+G48+G59+G71</f>
        <v>58.8</v>
      </c>
      <c r="H78" s="37"/>
    </row>
    <row r="79" spans="1:8">
      <c r="B79" s="41"/>
      <c r="C79" s="40"/>
      <c r="D79" s="54"/>
      <c r="E79" s="55"/>
      <c r="F79" s="56"/>
      <c r="G79" s="57"/>
      <c r="H79" s="37"/>
    </row>
    <row r="80" spans="1:8">
      <c r="A80" s="69"/>
      <c r="B80" s="43"/>
      <c r="C80" s="38"/>
      <c r="D80" s="43"/>
      <c r="E80" s="38"/>
      <c r="F80" s="42"/>
      <c r="G80" s="42"/>
    </row>
    <row r="81" spans="1:7">
      <c r="A81" s="68"/>
      <c r="B81" s="41"/>
      <c r="C81" s="40"/>
      <c r="D81" s="41"/>
      <c r="E81" s="38"/>
      <c r="F81" s="44"/>
      <c r="G81" s="45"/>
    </row>
    <row r="82" spans="1:7">
      <c r="A82" s="55"/>
      <c r="B82" s="41"/>
      <c r="C82" s="40"/>
      <c r="D82" s="41"/>
      <c r="E82" s="38"/>
      <c r="F82" s="40"/>
      <c r="G82" s="31"/>
    </row>
    <row r="83" spans="1:7">
      <c r="A83" s="55"/>
      <c r="B83" s="41"/>
      <c r="C83" s="40"/>
      <c r="D83" s="41"/>
      <c r="E83" s="38"/>
      <c r="F83" s="46"/>
      <c r="G83" s="46"/>
    </row>
    <row r="84" spans="1:7">
      <c r="A84" s="40"/>
      <c r="B84" s="41"/>
      <c r="C84" s="40"/>
      <c r="D84" s="41"/>
      <c r="E84" s="40"/>
      <c r="F84" s="40"/>
      <c r="G84" s="31"/>
    </row>
    <row r="85" spans="1:7">
      <c r="A85" s="31"/>
      <c r="B85" s="104"/>
      <c r="C85" s="40"/>
      <c r="D85" s="41"/>
      <c r="E85" s="40"/>
      <c r="F85" s="40"/>
      <c r="G85" s="51"/>
    </row>
    <row r="86" spans="1:7">
      <c r="A86" s="31"/>
      <c r="B86" s="104"/>
      <c r="C86" s="40"/>
      <c r="D86" s="41"/>
      <c r="E86" s="40"/>
      <c r="F86" s="40"/>
      <c r="G86" s="52"/>
    </row>
    <row r="87" spans="1:7">
      <c r="A87" s="31"/>
      <c r="B87" s="104"/>
      <c r="C87" s="40"/>
      <c r="D87" s="41"/>
      <c r="E87" s="40"/>
      <c r="F87" s="40"/>
      <c r="G87" s="31"/>
    </row>
    <row r="88" spans="1:7">
      <c r="A88" s="31"/>
      <c r="B88" s="104"/>
      <c r="C88" s="40"/>
      <c r="D88" s="41"/>
      <c r="E88" s="40"/>
      <c r="F88" s="40"/>
      <c r="G88" s="31"/>
    </row>
    <row r="89" spans="1:7">
      <c r="A89" s="31"/>
      <c r="B89" s="104"/>
      <c r="C89" s="40"/>
      <c r="D89" s="41"/>
      <c r="E89" s="40"/>
      <c r="F89" s="40"/>
      <c r="G89" s="31"/>
    </row>
    <row r="90" spans="1:7">
      <c r="A90" s="31"/>
      <c r="B90" s="104"/>
      <c r="C90" s="40"/>
      <c r="D90" s="41"/>
      <c r="E90" s="40"/>
      <c r="F90" s="40"/>
      <c r="G90" s="31"/>
    </row>
    <row r="91" spans="1:7">
      <c r="A91" s="31"/>
      <c r="B91" s="104"/>
      <c r="C91" s="40"/>
      <c r="D91" s="41"/>
      <c r="E91" s="40"/>
      <c r="F91" s="40"/>
      <c r="G91" s="31"/>
    </row>
    <row r="92" spans="1:7">
      <c r="A92" s="31"/>
      <c r="B92" s="104"/>
      <c r="C92" s="40"/>
      <c r="D92" s="41"/>
      <c r="E92" s="40"/>
      <c r="F92" s="40"/>
      <c r="G92" s="31"/>
    </row>
    <row r="93" spans="1:7">
      <c r="A93" s="31"/>
      <c r="B93" s="104"/>
      <c r="C93" s="40"/>
      <c r="D93" s="41"/>
      <c r="E93" s="40"/>
      <c r="F93" s="40"/>
      <c r="G93" s="31"/>
    </row>
    <row r="94" spans="1:7">
      <c r="A94" s="31"/>
      <c r="B94" s="104"/>
      <c r="C94" s="40"/>
      <c r="D94" s="41"/>
      <c r="E94" s="40"/>
      <c r="F94" s="40"/>
      <c r="G94" s="31"/>
    </row>
    <row r="95" spans="1:7">
      <c r="A95" s="31"/>
      <c r="B95" s="104"/>
      <c r="C95" s="40"/>
      <c r="D95" s="41"/>
      <c r="E95" s="40"/>
      <c r="F95" s="40"/>
      <c r="G95" s="31"/>
    </row>
    <row r="96" spans="1:7">
      <c r="A96" s="31"/>
      <c r="B96" s="104"/>
      <c r="C96" s="40"/>
      <c r="D96" s="41"/>
      <c r="E96" s="40"/>
      <c r="F96" s="40"/>
      <c r="G96" s="31"/>
    </row>
    <row r="97" spans="1:7">
      <c r="A97" s="31"/>
      <c r="B97" s="104"/>
      <c r="C97" s="40"/>
      <c r="D97" s="41"/>
      <c r="E97" s="40"/>
      <c r="F97" s="40"/>
      <c r="G97" s="31"/>
    </row>
    <row r="98" spans="1:7">
      <c r="A98" s="31"/>
      <c r="B98" s="104"/>
      <c r="C98" s="40"/>
      <c r="D98" s="41"/>
      <c r="E98" s="40"/>
      <c r="F98" s="40"/>
      <c r="G98" s="31"/>
    </row>
    <row r="99" spans="1:7">
      <c r="A99" s="31"/>
      <c r="B99" s="104"/>
      <c r="C99" s="40"/>
      <c r="D99" s="41"/>
      <c r="E99" s="40"/>
      <c r="F99" s="40"/>
      <c r="G99" s="31"/>
    </row>
    <row r="100" spans="1:7">
      <c r="A100" s="31"/>
      <c r="B100" s="104"/>
      <c r="C100" s="40"/>
      <c r="D100" s="41"/>
      <c r="E100" s="40"/>
      <c r="F100" s="40"/>
      <c r="G100" s="31"/>
    </row>
    <row r="101" spans="1:7">
      <c r="A101" s="31"/>
      <c r="B101" s="104"/>
      <c r="C101" s="40"/>
      <c r="D101" s="41"/>
      <c r="E101" s="40"/>
      <c r="F101" s="40"/>
      <c r="G101" s="31"/>
    </row>
    <row r="102" spans="1:7">
      <c r="A102" s="40"/>
      <c r="B102" s="41"/>
      <c r="C102" s="40"/>
      <c r="D102" s="41"/>
      <c r="E102" s="40"/>
      <c r="F102" s="40"/>
      <c r="G102" s="31"/>
    </row>
    <row r="103" spans="1:7">
      <c r="A103" s="40"/>
      <c r="B103" s="41"/>
      <c r="C103" s="40"/>
      <c r="D103" s="41"/>
      <c r="E103" s="40"/>
      <c r="F103" s="40"/>
      <c r="G103" s="31"/>
    </row>
    <row r="104" spans="1:7">
      <c r="A104" s="40"/>
      <c r="B104" s="41"/>
      <c r="C104" s="40"/>
      <c r="D104" s="41"/>
      <c r="E104" s="40"/>
      <c r="F104" s="40"/>
      <c r="G104" s="31"/>
    </row>
    <row r="105" spans="1:7">
      <c r="A105" s="40"/>
      <c r="B105" s="41"/>
      <c r="C105" s="40"/>
      <c r="D105" s="41"/>
      <c r="E105" s="40"/>
      <c r="F105" s="40"/>
      <c r="G105" s="31"/>
    </row>
    <row r="106" spans="1:7">
      <c r="A106" s="40"/>
      <c r="B106" s="41"/>
      <c r="C106" s="40"/>
      <c r="D106" s="41"/>
      <c r="E106" s="40"/>
      <c r="F106" s="40"/>
      <c r="G106" s="31"/>
    </row>
    <row r="107" spans="1:7">
      <c r="A107" s="40"/>
      <c r="B107" s="41"/>
      <c r="C107" s="40"/>
      <c r="D107" s="41"/>
      <c r="E107" s="40"/>
      <c r="F107" s="40"/>
      <c r="G107" s="31"/>
    </row>
    <row r="108" spans="1:7">
      <c r="A108" s="40"/>
      <c r="B108" s="41"/>
      <c r="C108" s="40"/>
      <c r="D108" s="41"/>
      <c r="E108" s="40"/>
      <c r="F108" s="40"/>
      <c r="G108" s="31"/>
    </row>
    <row r="109" spans="1:7">
      <c r="A109" s="40"/>
      <c r="B109" s="41"/>
      <c r="C109" s="40"/>
      <c r="D109" s="41"/>
      <c r="E109" s="40"/>
      <c r="F109" s="40"/>
      <c r="G109" s="31"/>
    </row>
    <row r="110" spans="1:7">
      <c r="A110" s="40"/>
      <c r="B110" s="41"/>
      <c r="C110" s="40"/>
      <c r="D110" s="41"/>
      <c r="E110" s="40"/>
      <c r="F110" s="40"/>
      <c r="G110" s="31"/>
    </row>
    <row r="111" spans="1:7">
      <c r="A111" s="40"/>
      <c r="B111" s="41"/>
      <c r="C111" s="40"/>
      <c r="D111" s="41"/>
      <c r="E111" s="40"/>
      <c r="F111" s="40"/>
      <c r="G111" s="31"/>
    </row>
    <row r="112" spans="1:7">
      <c r="A112" s="40"/>
      <c r="B112" s="41"/>
      <c r="C112" s="40"/>
      <c r="D112" s="41"/>
      <c r="E112" s="40"/>
      <c r="F112" s="40"/>
      <c r="G112" s="31"/>
    </row>
    <row r="113" spans="1:7">
      <c r="A113" s="40"/>
      <c r="B113" s="41"/>
      <c r="C113" s="40"/>
      <c r="D113" s="41"/>
      <c r="E113" s="40"/>
      <c r="F113" s="40"/>
      <c r="G113" s="31"/>
    </row>
    <row r="114" spans="1:7">
      <c r="A114" s="40"/>
      <c r="B114" s="41"/>
      <c r="C114" s="40"/>
      <c r="D114" s="41"/>
      <c r="E114" s="40"/>
      <c r="F114" s="40"/>
      <c r="G114" s="31"/>
    </row>
    <row r="115" spans="1:7">
      <c r="A115" s="40"/>
      <c r="B115" s="41"/>
      <c r="C115" s="40"/>
      <c r="D115" s="41"/>
      <c r="E115" s="40"/>
      <c r="F115" s="40"/>
      <c r="G115" s="31"/>
    </row>
    <row r="116" spans="1:7">
      <c r="A116" s="40"/>
      <c r="B116" s="41"/>
      <c r="C116" s="40"/>
      <c r="D116" s="41"/>
      <c r="E116" s="40"/>
      <c r="F116" s="40"/>
      <c r="G116" s="31"/>
    </row>
    <row r="117" spans="1:7">
      <c r="A117" s="40"/>
      <c r="B117" s="41"/>
      <c r="C117" s="40"/>
      <c r="D117" s="41"/>
      <c r="E117" s="40"/>
      <c r="F117" s="40"/>
      <c r="G117" s="31"/>
    </row>
    <row r="118" spans="1:7">
      <c r="A118" s="40"/>
      <c r="B118" s="41"/>
      <c r="C118" s="40"/>
      <c r="D118" s="41"/>
      <c r="E118" s="40"/>
      <c r="F118" s="40"/>
      <c r="G118" s="31"/>
    </row>
    <row r="119" spans="1:7">
      <c r="A119" s="40"/>
      <c r="B119" s="41"/>
      <c r="C119" s="40"/>
      <c r="D119" s="41"/>
      <c r="E119" s="40"/>
      <c r="F119" s="40"/>
      <c r="G119" s="31"/>
    </row>
    <row r="120" spans="1:7">
      <c r="A120" s="40"/>
      <c r="B120" s="41"/>
      <c r="C120" s="40"/>
      <c r="D120" s="41"/>
      <c r="E120" s="40"/>
      <c r="F120" s="40"/>
      <c r="G120" s="31"/>
    </row>
    <row r="121" spans="1:7">
      <c r="A121" s="40"/>
      <c r="B121" s="41"/>
      <c r="C121" s="40"/>
      <c r="D121" s="41"/>
      <c r="E121" s="40"/>
      <c r="F121" s="40"/>
      <c r="G121" s="31"/>
    </row>
    <row r="122" spans="1:7">
      <c r="A122" s="40"/>
      <c r="B122" s="41"/>
      <c r="C122" s="40"/>
      <c r="D122" s="41"/>
      <c r="E122" s="40"/>
      <c r="F122" s="40"/>
      <c r="G122" s="31"/>
    </row>
    <row r="123" spans="1:7">
      <c r="A123" s="40"/>
      <c r="B123" s="41"/>
      <c r="C123" s="40"/>
      <c r="D123" s="41"/>
      <c r="E123" s="40"/>
      <c r="F123" s="40"/>
      <c r="G123" s="31"/>
    </row>
    <row r="124" spans="1:7">
      <c r="A124" s="28"/>
      <c r="B124" s="105"/>
      <c r="C124" s="40"/>
      <c r="D124" s="29"/>
      <c r="E124" s="40"/>
      <c r="F124" s="28"/>
    </row>
    <row r="125" spans="1:7">
      <c r="A125" s="28"/>
      <c r="B125" s="105"/>
      <c r="C125" s="40"/>
      <c r="D125" s="29"/>
      <c r="E125" s="40"/>
      <c r="F125" s="28"/>
    </row>
    <row r="126" spans="1:7">
      <c r="A126" s="28"/>
      <c r="B126" s="105"/>
      <c r="C126" s="40"/>
      <c r="D126" s="29"/>
      <c r="E126" s="40"/>
      <c r="F126" s="28"/>
    </row>
    <row r="128" spans="1:7">
      <c r="F128" s="53"/>
    </row>
  </sheetData>
  <mergeCells count="44">
    <mergeCell ref="A1:F2"/>
    <mergeCell ref="A3:F3"/>
    <mergeCell ref="A7:A8"/>
    <mergeCell ref="C7:C8"/>
    <mergeCell ref="D7:D8"/>
    <mergeCell ref="E7:E8"/>
    <mergeCell ref="F7:F8"/>
    <mergeCell ref="G20:G21"/>
    <mergeCell ref="G7:G8"/>
    <mergeCell ref="A15:A16"/>
    <mergeCell ref="C15:C16"/>
    <mergeCell ref="D15:D16"/>
    <mergeCell ref="E15:E16"/>
    <mergeCell ref="F15:F16"/>
    <mergeCell ref="G15:G16"/>
    <mergeCell ref="A20:A21"/>
    <mergeCell ref="C20:C21"/>
    <mergeCell ref="D20:D21"/>
    <mergeCell ref="E20:E21"/>
    <mergeCell ref="F20:F21"/>
    <mergeCell ref="G34:G35"/>
    <mergeCell ref="A27:A29"/>
    <mergeCell ref="C27:C29"/>
    <mergeCell ref="D27:D29"/>
    <mergeCell ref="E27:E29"/>
    <mergeCell ref="F27:F29"/>
    <mergeCell ref="G27:G29"/>
    <mergeCell ref="A34:A35"/>
    <mergeCell ref="C34:C35"/>
    <mergeCell ref="D34:D35"/>
    <mergeCell ref="E34:E35"/>
    <mergeCell ref="F34:F35"/>
    <mergeCell ref="G44:G45"/>
    <mergeCell ref="A42:A43"/>
    <mergeCell ref="C42:C43"/>
    <mergeCell ref="D42:D43"/>
    <mergeCell ref="E42:E43"/>
    <mergeCell ref="F42:F43"/>
    <mergeCell ref="G42:G43"/>
    <mergeCell ref="A44:A45"/>
    <mergeCell ref="C44:C45"/>
    <mergeCell ref="D44:D45"/>
    <mergeCell ref="E44:E45"/>
    <mergeCell ref="F44:F45"/>
  </mergeCells>
  <pageMargins left="0.70866141732283472" right="0.23622047244094491" top="0.74803149606299213" bottom="0.51181102362204722" header="0.31496062992125984" footer="0.31496062992125984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Администратор1</dc:creator>
  <cp:lastModifiedBy>IOgnerubova</cp:lastModifiedBy>
  <cp:lastPrinted>2025-07-08T05:39:59Z</cp:lastPrinted>
  <dcterms:created xsi:type="dcterms:W3CDTF">2015-03-06T04:53:28Z</dcterms:created>
  <dcterms:modified xsi:type="dcterms:W3CDTF">2025-07-08T05:40:00Z</dcterms:modified>
</cp:coreProperties>
</file>